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C:\Users\saturn\Desktop\Manuscripts\Twist1 reporter\FINAL\Do wysłania\"/>
    </mc:Choice>
  </mc:AlternateContent>
  <xr:revisionPtr revIDLastSave="0" documentId="8_{2937ADAA-268F-4EBA-9B6B-A7B5F5AA5CA3}" xr6:coauthVersionLast="46" xr6:coauthVersionMax="46" xr10:uidLastSave="{00000000-0000-0000-0000-000000000000}"/>
  <bookViews>
    <workbookView xWindow="-5985" yWindow="-16320" windowWidth="29040" windowHeight="15840" activeTab="2" xr2:uid="{00000000-000D-0000-FFFF-FFFF00000000}"/>
  </bookViews>
  <sheets>
    <sheet name="GLuc" sheetId="6" r:id="rId1"/>
    <sheet name="GLuc1" sheetId="7" r:id="rId2"/>
    <sheet name="GLuc2" sheetId="8" r:id="rId3"/>
    <sheet name="GLuc3" sheetId="9" r:id="rId4"/>
    <sheet name="Gluc4" sheetId="10" r:id="rId5"/>
    <sheet name="GLuc5" sheetId="12" r:id="rId6"/>
    <sheet name="GLuc6" sheetId="13" r:id="rId7"/>
    <sheet name="GLuc7" sheetId="4" r:id="rId8"/>
    <sheet name="BGal" sheetId="11" r:id="rId9"/>
    <sheet name="qPCR" sheetId="3" r:id="rId10"/>
    <sheet name="MTT" sheetId="1" r:id="rId11"/>
    <sheet name="Flow Cyt" sheetId="5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6" l="1"/>
  <c r="AB46" i="6"/>
  <c r="M61" i="6" s="1"/>
  <c r="AA46" i="6"/>
  <c r="L61" i="6" s="1"/>
  <c r="Z46" i="6"/>
  <c r="K61" i="6" s="1"/>
  <c r="Y46" i="6"/>
  <c r="J61" i="6" s="1"/>
  <c r="X46" i="6"/>
  <c r="I61" i="6" s="1"/>
  <c r="W46" i="6"/>
  <c r="V46" i="6"/>
  <c r="G61" i="6" s="1"/>
  <c r="U46" i="6"/>
  <c r="F61" i="6" s="1"/>
  <c r="T46" i="6"/>
  <c r="E61" i="6" s="1"/>
  <c r="S46" i="6"/>
  <c r="D61" i="6" s="1"/>
  <c r="R46" i="6"/>
  <c r="C61" i="6" s="1"/>
  <c r="Q46" i="6"/>
  <c r="B61" i="6" s="1"/>
  <c r="AB45" i="6"/>
  <c r="M60" i="6" s="1"/>
  <c r="AA45" i="6"/>
  <c r="L60" i="6" s="1"/>
  <c r="Z45" i="6"/>
  <c r="K60" i="6" s="1"/>
  <c r="Y45" i="6"/>
  <c r="J60" i="6" s="1"/>
  <c r="X45" i="6"/>
  <c r="I60" i="6" s="1"/>
  <c r="W45" i="6"/>
  <c r="H60" i="6" s="1"/>
  <c r="V45" i="6"/>
  <c r="G60" i="6" s="1"/>
  <c r="U45" i="6"/>
  <c r="F60" i="6" s="1"/>
  <c r="T45" i="6"/>
  <c r="E60" i="6" s="1"/>
  <c r="S45" i="6"/>
  <c r="D60" i="6" s="1"/>
  <c r="R45" i="6"/>
  <c r="C60" i="6" s="1"/>
  <c r="Q45" i="6"/>
  <c r="B60" i="6" s="1"/>
  <c r="AB44" i="6"/>
  <c r="M59" i="6" s="1"/>
  <c r="AA44" i="6"/>
  <c r="L59" i="6" s="1"/>
  <c r="Z44" i="6"/>
  <c r="K59" i="6" s="1"/>
  <c r="Y44" i="6"/>
  <c r="J59" i="6" s="1"/>
  <c r="X44" i="6"/>
  <c r="I59" i="6" s="1"/>
  <c r="W44" i="6"/>
  <c r="H59" i="6" s="1"/>
  <c r="V44" i="6"/>
  <c r="G59" i="6" s="1"/>
  <c r="U44" i="6"/>
  <c r="F59" i="6" s="1"/>
  <c r="T44" i="6"/>
  <c r="E59" i="6" s="1"/>
  <c r="S44" i="6"/>
  <c r="D59" i="6" s="1"/>
  <c r="R44" i="6"/>
  <c r="C59" i="6" s="1"/>
  <c r="Q44" i="6"/>
  <c r="B59" i="6" s="1"/>
  <c r="AB43" i="6"/>
  <c r="M58" i="6" s="1"/>
  <c r="AA43" i="6"/>
  <c r="L58" i="6" s="1"/>
  <c r="Z43" i="6"/>
  <c r="K58" i="6" s="1"/>
  <c r="Y43" i="6"/>
  <c r="J58" i="6" s="1"/>
  <c r="X43" i="6"/>
  <c r="I58" i="6" s="1"/>
  <c r="W43" i="6"/>
  <c r="H58" i="6" s="1"/>
  <c r="V43" i="6"/>
  <c r="G58" i="6" s="1"/>
  <c r="G68" i="6" s="1"/>
  <c r="U43" i="6"/>
  <c r="F58" i="6" s="1"/>
  <c r="F68" i="6" s="1"/>
  <c r="T43" i="6"/>
  <c r="E58" i="6" s="1"/>
  <c r="E68" i="6" s="1"/>
  <c r="S43" i="6"/>
  <c r="D58" i="6" s="1"/>
  <c r="D68" i="6" s="1"/>
  <c r="R43" i="6"/>
  <c r="C58" i="6" s="1"/>
  <c r="C68" i="6" s="1"/>
  <c r="Q43" i="6"/>
  <c r="B58" i="6" s="1"/>
  <c r="B68" i="6" s="1"/>
  <c r="AB42" i="6"/>
  <c r="M57" i="6" s="1"/>
  <c r="AA42" i="6"/>
  <c r="L57" i="6" s="1"/>
  <c r="Z42" i="6"/>
  <c r="K57" i="6" s="1"/>
  <c r="Y42" i="6"/>
  <c r="J57" i="6" s="1"/>
  <c r="X42" i="6"/>
  <c r="I57" i="6" s="1"/>
  <c r="W42" i="6"/>
  <c r="H57" i="6" s="1"/>
  <c r="V42" i="6"/>
  <c r="G57" i="6" s="1"/>
  <c r="U42" i="6"/>
  <c r="F57" i="6" s="1"/>
  <c r="T42" i="6"/>
  <c r="E57" i="6" s="1"/>
  <c r="S42" i="6"/>
  <c r="D57" i="6" s="1"/>
  <c r="R42" i="6"/>
  <c r="C57" i="6" s="1"/>
  <c r="Q42" i="6"/>
  <c r="B57" i="6" s="1"/>
  <c r="AB41" i="6"/>
  <c r="M56" i="6" s="1"/>
  <c r="AA41" i="6"/>
  <c r="L56" i="6" s="1"/>
  <c r="Z41" i="6"/>
  <c r="K56" i="6" s="1"/>
  <c r="Y41" i="6"/>
  <c r="J56" i="6" s="1"/>
  <c r="X41" i="6"/>
  <c r="I56" i="6" s="1"/>
  <c r="W41" i="6"/>
  <c r="H56" i="6" s="1"/>
  <c r="V41" i="6"/>
  <c r="G56" i="6" s="1"/>
  <c r="U41" i="6"/>
  <c r="F56" i="6" s="1"/>
  <c r="T41" i="6"/>
  <c r="E56" i="6" s="1"/>
  <c r="S41" i="6"/>
  <c r="D56" i="6" s="1"/>
  <c r="R41" i="6"/>
  <c r="C56" i="6" s="1"/>
  <c r="Q41" i="6"/>
  <c r="B56" i="6" s="1"/>
  <c r="AB40" i="6"/>
  <c r="M55" i="6" s="1"/>
  <c r="AA40" i="6"/>
  <c r="L55" i="6" s="1"/>
  <c r="Z40" i="6"/>
  <c r="K55" i="6" s="1"/>
  <c r="Y40" i="6"/>
  <c r="J55" i="6" s="1"/>
  <c r="X40" i="6"/>
  <c r="I55" i="6" s="1"/>
  <c r="W40" i="6"/>
  <c r="H55" i="6" s="1"/>
  <c r="V40" i="6"/>
  <c r="G55" i="6" s="1"/>
  <c r="U40" i="6"/>
  <c r="F55" i="6" s="1"/>
  <c r="T40" i="6"/>
  <c r="E55" i="6" s="1"/>
  <c r="S40" i="6"/>
  <c r="D55" i="6" s="1"/>
  <c r="R40" i="6"/>
  <c r="C55" i="6" s="1"/>
  <c r="Q40" i="6"/>
  <c r="B55" i="6" s="1"/>
  <c r="AB39" i="6"/>
  <c r="M54" i="6" s="1"/>
  <c r="G67" i="6" s="1"/>
  <c r="AA39" i="6"/>
  <c r="L54" i="6" s="1"/>
  <c r="F67" i="6" s="1"/>
  <c r="Z39" i="6"/>
  <c r="K54" i="6" s="1"/>
  <c r="E67" i="6" s="1"/>
  <c r="Y39" i="6"/>
  <c r="J54" i="6" s="1"/>
  <c r="D67" i="6" s="1"/>
  <c r="X39" i="6"/>
  <c r="I54" i="6" s="1"/>
  <c r="C67" i="6" s="1"/>
  <c r="W39" i="6"/>
  <c r="H54" i="6" s="1"/>
  <c r="B67" i="6" s="1"/>
  <c r="V39" i="6"/>
  <c r="G54" i="6" s="1"/>
  <c r="G66" i="6" s="1"/>
  <c r="U39" i="6"/>
  <c r="F54" i="6" s="1"/>
  <c r="F66" i="6" s="1"/>
  <c r="T39" i="6"/>
  <c r="E54" i="6" s="1"/>
  <c r="E66" i="6" s="1"/>
  <c r="S39" i="6"/>
  <c r="D54" i="6" s="1"/>
  <c r="D66" i="6" s="1"/>
  <c r="R39" i="6"/>
  <c r="C54" i="6" s="1"/>
  <c r="C66" i="6" s="1"/>
  <c r="Q39" i="6"/>
  <c r="B54" i="6" s="1"/>
  <c r="B66" i="6" s="1"/>
  <c r="AY10" i="5" l="1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1" authorId="0" shapeId="0" xr:uid="{6A690A30-B5C6-4A3D-A3E1-021DB017A9E5}">
      <text>
        <r>
          <rPr>
            <b/>
            <sz val="9"/>
            <color indexed="81"/>
            <rFont val="Tahoma"/>
            <charset val="1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51A7DAAB-660B-4BCD-B868-53BF847726E0}">
      <text>
        <r>
          <rPr>
            <b/>
            <sz val="9"/>
            <color indexed="81"/>
            <rFont val="Tahoma"/>
            <charset val="1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umlub</author>
  </authors>
  <commentList>
    <comment ref="E1" authorId="0" shapeId="0" xr:uid="{6DFA4062-E2C4-49DE-ACCA-844F9EB2CBBE}">
      <text>
        <r>
          <rPr>
            <b/>
            <sz val="9"/>
            <color indexed="81"/>
            <rFont val="Tahoma"/>
            <charset val="1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38615D6C-1068-40A1-A157-44D0F37FE992}">
      <text>
        <r>
          <rPr>
            <b/>
            <sz val="9"/>
            <color indexed="81"/>
            <rFont val="Tahoma"/>
            <charset val="1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umlub</author>
  </authors>
  <commentList>
    <comment ref="E1" authorId="0" shapeId="0" xr:uid="{AD96C790-F781-49EF-936A-0E3FA0B48FB4}">
      <text>
        <r>
          <rPr>
            <b/>
            <sz val="9"/>
            <color indexed="81"/>
            <rFont val="Tahoma"/>
            <charset val="1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3B85576A-CE24-44C2-9AF3-356D5DB27DAC}">
      <text>
        <r>
          <rPr>
            <b/>
            <sz val="9"/>
            <color indexed="81"/>
            <rFont val="Tahoma"/>
            <charset val="1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umlub</author>
  </authors>
  <commentList>
    <comment ref="E1" authorId="0" shapeId="0" xr:uid="{D38463E9-9004-4487-BAB7-1123BBC5D449}">
      <text>
        <r>
          <rPr>
            <b/>
            <sz val="9"/>
            <color indexed="81"/>
            <rFont val="Tahoma"/>
            <family val="2"/>
            <charset val="238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9A7AE157-A064-47CC-95EB-0B3BC1F2B440}">
      <text>
        <r>
          <rPr>
            <b/>
            <sz val="9"/>
            <color indexed="81"/>
            <rFont val="Tahoma"/>
            <family val="2"/>
            <charset val="238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umlub</author>
  </authors>
  <commentList>
    <comment ref="E1" authorId="0" shapeId="0" xr:uid="{EA0B3953-FF6E-4BAE-A652-559C80554016}">
      <text>
        <r>
          <rPr>
            <b/>
            <sz val="9"/>
            <color indexed="81"/>
            <rFont val="Tahoma"/>
            <family val="2"/>
            <charset val="238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A2B93FF9-30F2-4D6B-9A47-43F8B30D7834}">
      <text>
        <r>
          <rPr>
            <b/>
            <sz val="9"/>
            <color indexed="81"/>
            <rFont val="Tahoma"/>
            <family val="2"/>
            <charset val="238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umlub</author>
  </authors>
  <commentList>
    <comment ref="E1" authorId="0" shapeId="0" xr:uid="{90A3CDB5-A5AA-4BCA-9B15-DB9067E01C88}">
      <text>
        <r>
          <rPr>
            <b/>
            <sz val="9"/>
            <color indexed="81"/>
            <rFont val="Tahoma"/>
            <family val="2"/>
            <charset val="238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734DE428-56B2-441F-99D3-EB05862D8F8C}">
      <text>
        <r>
          <rPr>
            <b/>
            <sz val="9"/>
            <color indexed="81"/>
            <rFont val="Tahoma"/>
            <family val="2"/>
            <charset val="238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umlub</author>
  </authors>
  <commentList>
    <comment ref="E1" authorId="0" shapeId="0" xr:uid="{ECD89D47-5F1A-4936-9FB5-A6897354B2C5}">
      <text>
        <r>
          <rPr>
            <b/>
            <sz val="9"/>
            <color indexed="81"/>
            <rFont val="Tahoma"/>
            <family val="2"/>
            <charset val="238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AD084DFD-EBDD-4F9D-9CB1-36FFE162D46D}">
      <text>
        <r>
          <rPr>
            <b/>
            <sz val="9"/>
            <color indexed="81"/>
            <rFont val="Tahoma"/>
            <family val="2"/>
            <charset val="238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umlub</author>
  </authors>
  <commentList>
    <comment ref="E1" authorId="0" shapeId="0" xr:uid="{6615D735-8B33-4896-A2DD-655397A85D7C}">
      <text>
        <r>
          <rPr>
            <b/>
            <sz val="9"/>
            <color indexed="81"/>
            <rFont val="Tahoma"/>
            <family val="2"/>
            <charset val="238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F30CB1AA-4ED0-4DAB-8478-32CDA7745E15}">
      <text>
        <r>
          <rPr>
            <b/>
            <sz val="9"/>
            <color indexed="81"/>
            <rFont val="Tahoma"/>
            <family val="2"/>
            <charset val="238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umlub</author>
  </authors>
  <commentList>
    <comment ref="E1" authorId="0" shapeId="0" xr:uid="{A262ED28-E1DF-4CE5-92D7-F2D837221F4E}">
      <text>
        <r>
          <rPr>
            <b/>
            <sz val="9"/>
            <color indexed="81"/>
            <rFont val="Tahoma"/>
            <family val="2"/>
            <charset val="238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99B887E3-B407-47EA-93DF-E418158445F8}">
      <text>
        <r>
          <rPr>
            <b/>
            <sz val="9"/>
            <color indexed="81"/>
            <rFont val="Tahoma"/>
            <family val="2"/>
            <charset val="238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  <comment ref="E128" authorId="0" shapeId="0" xr:uid="{8F553F19-1FD1-4EEA-9BA6-471ACBD2C83B}">
      <text>
        <r>
          <rPr>
            <b/>
            <sz val="9"/>
            <color indexed="81"/>
            <rFont val="Tahoma"/>
            <family val="2"/>
            <charset val="238"/>
          </rPr>
          <t xml:space="preserve">Tecan.At.Common, 1.7.1.12
Tecan.At.Common.Controls, 1.7.1.12
Tecan.At.Common.Dialogs, 1.7.1.12
Tecan.At.Common.MathLib,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130" authorId="0" shapeId="0" xr:uid="{221F2916-BABB-4247-9F60-0BFB374C03E7}">
      <text>
        <r>
          <rPr>
            <b/>
            <sz val="9"/>
            <color indexed="81"/>
            <rFont val="Tahoma"/>
            <family val="2"/>
            <charset val="238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  <comment ref="E163" authorId="0" shapeId="0" xr:uid="{4C5399F3-6735-4848-A4F5-914A02CCB23C}">
      <text>
        <r>
          <rPr>
            <b/>
            <sz val="9"/>
            <color indexed="81"/>
            <rFont val="Tahoma"/>
            <family val="2"/>
            <charset val="238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165" authorId="0" shapeId="0" xr:uid="{AC944848-C73A-44F9-B466-C089C869513A}">
      <text>
        <r>
          <rPr>
            <b/>
            <sz val="9"/>
            <color indexed="81"/>
            <rFont val="Tahoma"/>
            <family val="2"/>
            <charset val="238"/>
          </rPr>
          <t xml:space="preserve">EHC, V_3.22_12/10_Infinite (Dec 14 2010/13.07.14)
MTP, V_3.22_12/10_Infinite (Dec 14 2010/13.07.14)
HCP, V_2.02_05/06_HCP (May 23 2006/14.05.27)
LUM, V_2.00_04/06_LUMINESCENCE (Apr  5 2006/08.57.29)
MEM, V_2.12_03/08_MCR (Apr  3 2008/16.03.31)
MEX, V_2.13_04/10_MCR (Apr 25 2010/17.39.16)
ZSCAN, V_3.22_12/10_Infinite (Dec 14 2010/13.07.14)
</t>
        </r>
      </text>
    </comment>
  </commentList>
</comments>
</file>

<file path=xl/sharedStrings.xml><?xml version="1.0" encoding="utf-8"?>
<sst xmlns="http://schemas.openxmlformats.org/spreadsheetml/2006/main" count="734" uniqueCount="135">
  <si>
    <t>concentration</t>
  </si>
  <si>
    <t>TAMOXIFEN</t>
  </si>
  <si>
    <t>PROPOFOL</t>
  </si>
  <si>
    <t>LACTIC ACID</t>
  </si>
  <si>
    <t>pH</t>
  </si>
  <si>
    <t>HeLa</t>
  </si>
  <si>
    <t>HEK293</t>
  </si>
  <si>
    <t>RC-124</t>
  </si>
  <si>
    <t>HK-2</t>
  </si>
  <si>
    <t>NC</t>
  </si>
  <si>
    <t>Lactic acid</t>
  </si>
  <si>
    <t>TGFB</t>
  </si>
  <si>
    <t>LACTIC ACID &amp; TGFB</t>
  </si>
  <si>
    <t>CELL LINES</t>
  </si>
  <si>
    <t>R3</t>
  </si>
  <si>
    <t>R4</t>
  </si>
  <si>
    <t>average</t>
  </si>
  <si>
    <t>SD</t>
  </si>
  <si>
    <t>Control</t>
  </si>
  <si>
    <t>HEK293T</t>
  </si>
  <si>
    <t>Application: Tecan i-control</t>
  </si>
  <si>
    <t>Tecan i-control , 1.7.1.12</t>
  </si>
  <si>
    <t>Device: infinite 200Pro</t>
  </si>
  <si>
    <t>Serial number: 1105007938</t>
  </si>
  <si>
    <t>Serial number of connected stacker:</t>
  </si>
  <si>
    <t>Firmware: V_3.22_12/10_Infinite (Dec 14 2010/13.07.14)</t>
  </si>
  <si>
    <t>MAI, V_3.22_12/10_Infinite (Dec 14 2010/13.07.14)</t>
  </si>
  <si>
    <t>Date:</t>
  </si>
  <si>
    <t>Time:</t>
  </si>
  <si>
    <t>13:45:33</t>
  </si>
  <si>
    <t>System</t>
  </si>
  <si>
    <t>UMLUB-KOMPUTER</t>
  </si>
  <si>
    <t>User</t>
  </si>
  <si>
    <t>umlub-Komputer\umlub</t>
  </si>
  <si>
    <t>Plate</t>
  </si>
  <si>
    <t>4titude 96 96 Flat Bottom black/white polistyren  [4titude96bw.pdfx]</t>
  </si>
  <si>
    <t>Plate-ID (Stacker)</t>
  </si>
  <si>
    <t>Label: Label1</t>
  </si>
  <si>
    <t>Mode</t>
  </si>
  <si>
    <t>Luminescence</t>
  </si>
  <si>
    <t>Attenuation</t>
  </si>
  <si>
    <t>NONE</t>
  </si>
  <si>
    <t>Integration Time</t>
  </si>
  <si>
    <t>ms</t>
  </si>
  <si>
    <t>Settle Time</t>
  </si>
  <si>
    <t>Part of Plate</t>
  </si>
  <si>
    <t>A1-A12</t>
  </si>
  <si>
    <t>Start Time:</t>
  </si>
  <si>
    <t>2019-12-17 13:45:36</t>
  </si>
  <si>
    <t>bGAL</t>
  </si>
  <si>
    <t>K</t>
  </si>
  <si>
    <t>tgfB</t>
  </si>
  <si>
    <t>TWIST1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</si>
  <si>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</si>
  <si>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</si>
  <si>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</si>
  <si>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</si>
  <si>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</si>
  <si>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</si>
  <si>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</si>
  <si>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</si>
  <si>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</si>
  <si>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Kolumna1</t>
  </si>
  <si>
    <t>Kolumna2</t>
  </si>
  <si>
    <t>Kolumna3</t>
  </si>
  <si>
    <t>FULL</t>
  </si>
  <si>
    <t>minTBD</t>
  </si>
  <si>
    <t>minP</t>
  </si>
  <si>
    <t>Previous results</t>
  </si>
  <si>
    <t>Twist1</t>
  </si>
  <si>
    <t>YBX1</t>
  </si>
  <si>
    <t>twist SD</t>
  </si>
  <si>
    <t>ybx SD</t>
  </si>
  <si>
    <t>SW480</t>
  </si>
  <si>
    <t>ns</t>
  </si>
  <si>
    <t>HK99</t>
  </si>
  <si>
    <t>HEK293S</t>
  </si>
  <si>
    <t>SW640</t>
  </si>
  <si>
    <t>A549</t>
  </si>
  <si>
    <t>RCI24</t>
  </si>
  <si>
    <t>A375</t>
  </si>
  <si>
    <t>H2170</t>
  </si>
  <si>
    <t>DLD1</t>
  </si>
  <si>
    <t>15:53:36</t>
  </si>
  <si>
    <t>Nunclon 96 Flat Bottom Transparent Polystyrol  [NUN96ft.pdfx]</t>
  </si>
  <si>
    <t>Absorbance</t>
  </si>
  <si>
    <t>Wavelength</t>
  </si>
  <si>
    <t>nm</t>
  </si>
  <si>
    <t>Bandwidth</t>
  </si>
  <si>
    <t>Number of Flashes</t>
  </si>
  <si>
    <t>2019-12-17 15:53:36</t>
  </si>
  <si>
    <t>Temperature: 25.9 °C</t>
  </si>
  <si>
    <t>End Time:</t>
  </si>
  <si>
    <t>2019-12-17 15:54:53</t>
  </si>
  <si>
    <t>15:51:48</t>
  </si>
  <si>
    <t>2019-12-17 15:51:48</t>
  </si>
  <si>
    <t>Temperature: 25.8 °C</t>
  </si>
  <si>
    <t>2019-12-17 15:53:06</t>
  </si>
  <si>
    <t>13:58:44</t>
  </si>
  <si>
    <t>2019-12-23 13:58:47</t>
  </si>
  <si>
    <t>Temperature: 22 °C</t>
  </si>
  <si>
    <t>16:11:43</t>
  </si>
  <si>
    <t>2019-08-30 16:11:46</t>
  </si>
  <si>
    <t>Temperature: 28.2 °C</t>
  </si>
  <si>
    <t>TAM 0</t>
  </si>
  <si>
    <t>TAM 2</t>
  </si>
  <si>
    <t>TAM 8</t>
  </si>
  <si>
    <t>2019-08-30 16:12:50</t>
  </si>
  <si>
    <t>14:01:07</t>
  </si>
  <si>
    <t>A1-A3</t>
  </si>
  <si>
    <t>2019-04-11 14:01:10</t>
  </si>
  <si>
    <t>Temperature: 29.8 °C</t>
  </si>
  <si>
    <t>13:50:58</t>
  </si>
  <si>
    <t>Corning 96 Flat Bottom Transparent Polystyrol  [COS96ft.pdfx]</t>
  </si>
  <si>
    <t>2020-01-02 13:50:58</t>
  </si>
  <si>
    <t>Temperature: 23.6 °C</t>
  </si>
  <si>
    <t>2020-01-02 13:52:16</t>
  </si>
  <si>
    <t>2020-01-02 13:52:46</t>
  </si>
  <si>
    <t>Temperature: 24.3 °C</t>
  </si>
  <si>
    <t>2020-01-02 13:54:03</t>
  </si>
  <si>
    <t>2020-01-02 13:54:24</t>
  </si>
  <si>
    <t>Temperature: 23.8 °C</t>
  </si>
  <si>
    <t>2020-01-02 13:55:41</t>
  </si>
  <si>
    <t>15:55:14</t>
  </si>
  <si>
    <t>2019-12-17 15:55:14</t>
  </si>
  <si>
    <t>Temperature: 26 °C</t>
  </si>
  <si>
    <t>14:03:58</t>
  </si>
  <si>
    <t>2019-05-20 14:04:01</t>
  </si>
  <si>
    <t>Temperature: 25 °C</t>
  </si>
  <si>
    <t>15:26:40</t>
  </si>
  <si>
    <t>2019-05-24 15:26:43</t>
  </si>
  <si>
    <t>Temperature: 25.3 °C</t>
  </si>
  <si>
    <t>13:52:04</t>
  </si>
  <si>
    <t>2019-05-16 13:52:07</t>
  </si>
  <si>
    <t>Temperature: 24.5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</si>
</sst>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1" fillId="0" borderId="0"/>
    <xf numFmtId="0" fontId="5" fillId="8" borderId="0"/>
    <xf numFmtId="0" fontId="11" fillId="9" borderId="0"/>
    <xf numFmtId="0" fontId="11" fillId="10" borderId="0"/>
    <xf numFmtId="0" fontId="11" fillId="11" borderId="0"/>
    <xf numFmtId="0" fontId="11" fillId="12" borderId="0"/>
    <xf numFmtId="0" fontId="11" fillId="13" borderId="0"/>
    <xf numFmtId="0" fontId="11" fillId="14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7" fontId="0" fillId="0" borderId="0" xfId="0" applyNumberFormat="1"/>
    <xf numFmtId="14" fontId="0" fillId="0" borderId="0" xfId="0" applyNumberFormat="1"/>
    <xf numFmtId="0" fontId="0" fillId="0" borderId="0" xfId="0" quotePrefix="1"/>
    <xf numFmtId="0" fontId="5" fillId="4" borderId="0" xfId="0" applyFont="1" applyFill="1"/>
    <xf numFmtId="0" fontId="6" fillId="4" borderId="0" xfId="0" applyFont="1" applyFill="1"/>
    <xf numFmtId="0" fontId="6" fillId="3" borderId="0" xfId="2" applyFont="1"/>
    <xf numFmtId="0" fontId="7" fillId="4" borderId="0" xfId="0" applyFont="1" applyFill="1"/>
    <xf numFmtId="0" fontId="7" fillId="3" borderId="0" xfId="2" applyFont="1"/>
    <xf numFmtId="0" fontId="5" fillId="4" borderId="0" xfId="3" applyFont="1" applyFill="1"/>
    <xf numFmtId="0" fontId="6" fillId="5" borderId="1" xfId="0" applyFont="1" applyFill="1" applyBorder="1"/>
    <xf numFmtId="0" fontId="6" fillId="5" borderId="2" xfId="0" applyFont="1" applyFill="1" applyBorder="1"/>
    <xf numFmtId="0" fontId="6" fillId="3" borderId="2" xfId="2" applyFont="1" applyBorder="1"/>
    <xf numFmtId="0" fontId="6" fillId="5" borderId="3" xfId="0" applyFont="1" applyFill="1" applyBorder="1"/>
    <xf numFmtId="0" fontId="7" fillId="5" borderId="1" xfId="0" applyFont="1" applyFill="1" applyBorder="1"/>
    <xf numFmtId="0" fontId="7" fillId="5" borderId="2" xfId="0" applyFont="1" applyFill="1" applyBorder="1"/>
    <xf numFmtId="0" fontId="7" fillId="3" borderId="2" xfId="2" applyFont="1" applyBorder="1"/>
    <xf numFmtId="0" fontId="7" fillId="5" borderId="3" xfId="0" applyFont="1" applyFill="1" applyBorder="1"/>
    <xf numFmtId="2" fontId="1" fillId="0" borderId="0" xfId="3" applyNumberFormat="1"/>
    <xf numFmtId="0" fontId="6" fillId="5" borderId="4" xfId="0" applyFont="1" applyFill="1" applyBorder="1"/>
    <xf numFmtId="0" fontId="6" fillId="5" borderId="0" xfId="0" applyFont="1" applyFill="1"/>
    <xf numFmtId="0" fontId="6" fillId="3" borderId="0" xfId="2" applyFont="1" applyBorder="1"/>
    <xf numFmtId="0" fontId="6" fillId="5" borderId="5" xfId="0" applyFont="1" applyFill="1" applyBorder="1"/>
    <xf numFmtId="0" fontId="7" fillId="5" borderId="4" xfId="0" applyFont="1" applyFill="1" applyBorder="1"/>
    <xf numFmtId="0" fontId="7" fillId="5" borderId="0" xfId="0" applyFont="1" applyFill="1"/>
    <xf numFmtId="0" fontId="7" fillId="3" borderId="0" xfId="2" applyFont="1" applyBorder="1"/>
    <xf numFmtId="0" fontId="7" fillId="5" borderId="5" xfId="0" applyFont="1" applyFill="1" applyBorder="1"/>
    <xf numFmtId="0" fontId="6" fillId="0" borderId="4" xfId="0" applyFont="1" applyBorder="1"/>
    <xf numFmtId="0" fontId="6" fillId="0" borderId="0" xfId="0" applyFont="1"/>
    <xf numFmtId="0" fontId="6" fillId="0" borderId="5" xfId="0" applyFont="1" applyBorder="1"/>
    <xf numFmtId="0" fontId="7" fillId="0" borderId="4" xfId="0" applyFont="1" applyBorder="1"/>
    <xf numFmtId="0" fontId="7" fillId="0" borderId="0" xfId="0" applyFont="1"/>
    <xf numFmtId="0" fontId="7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3" borderId="7" xfId="2" applyFont="1" applyBorder="1"/>
    <xf numFmtId="0" fontId="6" fillId="0" borderId="8" xfId="0" applyFont="1" applyBorder="1"/>
    <xf numFmtId="0" fontId="7" fillId="0" borderId="6" xfId="0" applyFont="1" applyBorder="1"/>
    <xf numFmtId="0" fontId="7" fillId="0" borderId="7" xfId="0" applyFont="1" applyBorder="1"/>
    <xf numFmtId="0" fontId="7" fillId="3" borderId="7" xfId="2" applyFont="1" applyBorder="1"/>
    <xf numFmtId="0" fontId="7" fillId="0" borderId="8" xfId="0" applyFont="1" applyBorder="1"/>
    <xf numFmtId="0" fontId="1" fillId="0" borderId="0" xfId="3"/>
    <xf numFmtId="0" fontId="8" fillId="5" borderId="1" xfId="0" applyFont="1" applyFill="1" applyBorder="1"/>
    <xf numFmtId="0" fontId="8" fillId="5" borderId="2" xfId="0" applyFont="1" applyFill="1" applyBorder="1"/>
    <xf numFmtId="0" fontId="8" fillId="3" borderId="2" xfId="2" applyFont="1" applyBorder="1"/>
    <xf numFmtId="0" fontId="8" fillId="5" borderId="3" xfId="0" applyFont="1" applyFill="1" applyBorder="1"/>
    <xf numFmtId="0" fontId="8" fillId="5" borderId="4" xfId="0" applyFont="1" applyFill="1" applyBorder="1"/>
    <xf numFmtId="0" fontId="8" fillId="5" borderId="0" xfId="0" applyFont="1" applyFill="1"/>
    <xf numFmtId="0" fontId="8" fillId="3" borderId="0" xfId="2" applyFont="1" applyBorder="1"/>
    <xf numFmtId="0" fontId="8" fillId="5" borderId="5" xfId="0" applyFont="1" applyFill="1" applyBorder="1"/>
    <xf numFmtId="0" fontId="8" fillId="0" borderId="4" xfId="0" applyFont="1" applyBorder="1"/>
    <xf numFmtId="0" fontId="8" fillId="0" borderId="0" xfId="0" applyFont="1"/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0" fontId="8" fillId="3" borderId="7" xfId="2" applyFont="1" applyBorder="1"/>
    <xf numFmtId="0" fontId="8" fillId="0" borderId="8" xfId="0" applyFont="1" applyBorder="1"/>
    <xf numFmtId="16" fontId="0" fillId="0" borderId="0" xfId="0" applyNumberFormat="1"/>
    <xf numFmtId="0" fontId="9" fillId="6" borderId="9" xfId="0" applyFont="1" applyFill="1" applyBorder="1"/>
    <xf numFmtId="0" fontId="0" fillId="7" borderId="9" xfId="0" applyFill="1" applyBorder="1"/>
    <xf numFmtId="0" fontId="3" fillId="2" borderId="0" xfId="1" applyAlignment="1">
      <alignment horizontal="center"/>
    </xf>
    <xf numFmtId="0" fontId="0" fillId="15" borderId="0" xfId="0" applyFill="1"/>
    <xf numFmtId="0" fontId="1" fillId="0" borderId="0" xfId="3"/>
    <xf numFmtId="14" fontId="1" fillId="0" borderId="0" xfId="3" applyNumberFormat="1"/>
    <xf numFmtId="0" fontId="1" fillId="0" borderId="0" xfId="3" quotePrefix="1"/>
    <xf numFmtId="0" fontId="5" fillId="4" borderId="0" xfId="3" applyFont="1" applyFill="1"/>
  </cellXfs>
  <cellStyles count="11">
    <cellStyle name="Dobry" xfId="1" builtinId="26"/>
    <cellStyle name="Normalny" xfId="0" builtinId="0"/>
    <cellStyle name="Normalny 2" xfId="3" xr:uid="{68AE797E-99D1-4EE0-AA06-D5FE651948B8}"/>
    <cellStyle name="Tecan.At.Excel.Attenuation" xfId="9" xr:uid="{C45A13C8-0918-4CA1-A04D-7FCCEA416406}"/>
    <cellStyle name="Tecan.At.Excel.AutoGain_0" xfId="10" xr:uid="{55EF609B-9475-4B17-AFF9-AD6767C9E3B9}"/>
    <cellStyle name="Tecan.At.Excel.Error" xfId="4" xr:uid="{74ACE0C6-F0ED-4A13-969E-2E6529BEDFDF}"/>
    <cellStyle name="Tecan.At.Excel.GFactorAndMeasurementBlank" xfId="8" xr:uid="{1E5D2B0F-C8F6-4CA3-9E0A-034E5D12446D}"/>
    <cellStyle name="Tecan.At.Excel.GFactorBlank" xfId="6" xr:uid="{4B1EF91D-82D8-494D-B6D4-40B4B3C3B3E5}"/>
    <cellStyle name="Tecan.At.Excel.GFactorReference" xfId="7" xr:uid="{1E6E8CCA-FC55-4A89-BD9B-DDD9BAE96B03}"/>
    <cellStyle name="Tecan.At.Excel.MeasurementBlank" xfId="5" xr:uid="{07C5827D-8E3E-432B-A696-8955FADB7311}"/>
    <cellStyle name="Zły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43DB9E-6FCC-48C9-B96A-734BB3902D3D}" name="Tabela1" displayName="Tabela1" ref="A65:I69" totalsRowShown="0">
  <autoFilter ref="A65:I69" xr:uid="{6AE5E133-D803-4417-9219-FC35EE80F8C6}"/>
  <tableColumns count="9">
    <tableColumn id="1" xr3:uid="{7154F793-EF49-44F9-B4C9-FDD99E03B792}" name="Kolumna1"/>
    <tableColumn id="2" xr3:uid="{3ADD2AC1-DD29-435D-99AF-8905A1E8E125}" name="K"/>
    <tableColumn id="3" xr3:uid="{DB8A310D-0E9F-44C6-96BB-BA0DBF29CBA9}" name="TAMOXIFEN"/>
    <tableColumn id="4" xr3:uid="{A85C36B6-6B9D-4433-A0F9-5CE6230643E3}" name="PROPOFOL"/>
    <tableColumn id="5" xr3:uid="{4D47FE42-A1AC-4BD3-A4C8-BBB923CCE42B}" name="pH"/>
    <tableColumn id="6" xr3:uid="{58A60B11-5201-4B5E-BF25-B734373CB1EF}" name="tgfB"/>
    <tableColumn id="7" xr3:uid="{E527B41B-569E-4E90-BB1E-356F7891CF6C}" name="TWIST1"/>
    <tableColumn id="8" xr3:uid="{AC7AAAC9-9CAF-40D6-AB9F-0EDD7673E52C}" name="Kolumna2" dataCellStyle="Normalny"/>
    <tableColumn id="9" xr3:uid="{B929FA5D-4A3C-401D-8FF8-4ADA7B78BC80}" name="Kolumna3" dataCellStyle="Normaln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877D6-B98D-4EDD-A0E0-994C186347F2}">
  <dimension ref="A1:AB127"/>
  <sheetViews>
    <sheetView workbookViewId="0">
      <selection activeCell="A129" sqref="A129"/>
    </sheetView>
  </sheetViews>
  <sheetFormatPr defaultRowHeight="14.4" x14ac:dyDescent="0.3"/>
  <cols>
    <col min="1" max="1" width="11.5546875" customWidth="1"/>
    <col min="2" max="2" width="10" bestFit="1" customWidth="1"/>
    <col min="3" max="3" width="13.33203125" customWidth="1"/>
    <col min="4" max="4" width="12.21875" customWidth="1"/>
    <col min="7" max="7" width="9.33203125" customWidth="1"/>
    <col min="8" max="8" width="10" bestFit="1" customWidth="1"/>
    <col min="9" max="9" width="12" customWidth="1"/>
    <col min="10" max="10" width="10.33203125" customWidth="1"/>
  </cols>
  <sheetData>
    <row r="1" spans="1:9" x14ac:dyDescent="0.3">
      <c r="A1" t="s">
        <v>20</v>
      </c>
      <c r="E1" t="s">
        <v>21</v>
      </c>
    </row>
    <row r="2" spans="1:9" x14ac:dyDescent="0.3">
      <c r="A2" t="s">
        <v>22</v>
      </c>
      <c r="E2" t="s">
        <v>23</v>
      </c>
      <c r="I2" t="s">
        <v>24</v>
      </c>
    </row>
    <row r="3" spans="1:9" x14ac:dyDescent="0.3">
      <c r="A3" t="s">
        <v>25</v>
      </c>
      <c r="E3" t="s">
        <v>26</v>
      </c>
    </row>
    <row r="5" spans="1:9" x14ac:dyDescent="0.3">
      <c r="A5" t="s">
        <v>27</v>
      </c>
      <c r="B5" s="4">
        <v>43816</v>
      </c>
    </row>
    <row r="6" spans="1:9" x14ac:dyDescent="0.3">
      <c r="A6" t="s">
        <v>28</v>
      </c>
      <c r="B6" s="5" t="s">
        <v>29</v>
      </c>
    </row>
    <row r="9" spans="1:9" x14ac:dyDescent="0.3">
      <c r="A9" t="s">
        <v>30</v>
      </c>
      <c r="E9" t="s">
        <v>31</v>
      </c>
    </row>
    <row r="10" spans="1:9" x14ac:dyDescent="0.3">
      <c r="A10" t="s">
        <v>32</v>
      </c>
      <c r="E10" t="s">
        <v>33</v>
      </c>
    </row>
    <row r="11" spans="1:9" x14ac:dyDescent="0.3">
      <c r="A11" t="s">
        <v>34</v>
      </c>
      <c r="E11" t="s">
        <v>35</v>
      </c>
    </row>
    <row r="12" spans="1:9" x14ac:dyDescent="0.3">
      <c r="A12" t="s">
        <v>36</v>
      </c>
    </row>
    <row r="15" spans="1:9" x14ac:dyDescent="0.3">
      <c r="A15" t="s">
        <v>37</v>
      </c>
    </row>
    <row r="16" spans="1:9" x14ac:dyDescent="0.3">
      <c r="A16" t="s">
        <v>38</v>
      </c>
      <c r="E16" t="s">
        <v>39</v>
      </c>
    </row>
    <row r="17" spans="1:28" x14ac:dyDescent="0.3">
      <c r="A17" t="s">
        <v>40</v>
      </c>
      <c r="E17" t="s">
        <v>41</v>
      </c>
    </row>
    <row r="18" spans="1:28" x14ac:dyDescent="0.3">
      <c r="A18" t="s">
        <v>42</v>
      </c>
      <c r="E18">
        <v>1000</v>
      </c>
      <c r="F18" t="s">
        <v>43</v>
      </c>
    </row>
    <row r="19" spans="1:28" x14ac:dyDescent="0.3">
      <c r="A19" t="s">
        <v>44</v>
      </c>
      <c r="E19">
        <v>0</v>
      </c>
      <c r="F19" t="s">
        <v>43</v>
      </c>
    </row>
    <row r="20" spans="1:28" x14ac:dyDescent="0.3">
      <c r="A20" t="s">
        <v>45</v>
      </c>
      <c r="E20" t="s">
        <v>46</v>
      </c>
    </row>
    <row r="21" spans="1:28" x14ac:dyDescent="0.3">
      <c r="A21" t="s">
        <v>47</v>
      </c>
      <c r="B21" s="5" t="s">
        <v>48</v>
      </c>
    </row>
    <row r="22" spans="1:28" x14ac:dyDescent="0.3">
      <c r="P22" t="s">
        <v>49</v>
      </c>
    </row>
    <row r="23" spans="1:28" x14ac:dyDescent="0.3">
      <c r="B23" t="s">
        <v>50</v>
      </c>
      <c r="C23" t="s">
        <v>1</v>
      </c>
      <c r="D23" t="s">
        <v>2</v>
      </c>
      <c r="E23" t="s">
        <v>4</v>
      </c>
      <c r="F23" t="s">
        <v>51</v>
      </c>
      <c r="G23" t="s">
        <v>52</v>
      </c>
      <c r="H23" t="s">
        <v>50</v>
      </c>
      <c r="I23" t="s">
        <v>1</v>
      </c>
      <c r="J23" t="s">
        <v>2</v>
      </c>
      <c r="K23" t="s">
        <v>4</v>
      </c>
      <c r="L23" t="s">
        <v>51</v>
      </c>
      <c r="M23" t="s">
        <v>52</v>
      </c>
    </row>
    <row r="24" spans="1:28" ht="15" thickBot="1" x14ac:dyDescent="0.35">
      <c r="A24" s="6" t="s">
        <v>53</v>
      </c>
      <c r="B24" s="7">
        <v>1</v>
      </c>
      <c r="C24" s="7">
        <v>2</v>
      </c>
      <c r="D24" s="7">
        <v>3</v>
      </c>
      <c r="E24" s="8">
        <v>4</v>
      </c>
      <c r="F24" s="7">
        <v>5</v>
      </c>
      <c r="G24" s="7">
        <v>6</v>
      </c>
      <c r="H24" s="9">
        <v>7</v>
      </c>
      <c r="I24" s="9">
        <v>8</v>
      </c>
      <c r="J24" s="9">
        <v>9</v>
      </c>
      <c r="K24" s="10">
        <v>10</v>
      </c>
      <c r="L24" s="9">
        <v>11</v>
      </c>
      <c r="M24" s="9">
        <v>12</v>
      </c>
      <c r="P24" s="11" t="s">
        <v>53</v>
      </c>
      <c r="Q24" s="11">
        <v>1</v>
      </c>
      <c r="R24" s="11">
        <v>2</v>
      </c>
      <c r="S24" s="11">
        <v>3</v>
      </c>
      <c r="T24" s="11">
        <v>4</v>
      </c>
      <c r="U24" s="11">
        <v>5</v>
      </c>
      <c r="V24" s="11">
        <v>6</v>
      </c>
      <c r="W24" s="11">
        <v>7</v>
      </c>
      <c r="X24" s="11">
        <v>8</v>
      </c>
      <c r="Y24" s="11">
        <v>9</v>
      </c>
      <c r="Z24" s="11">
        <v>10</v>
      </c>
      <c r="AA24" s="11">
        <v>11</v>
      </c>
      <c r="AB24" s="11">
        <v>12</v>
      </c>
    </row>
    <row r="25" spans="1:28" x14ac:dyDescent="0.3">
      <c r="A25" s="6" t="s">
        <v>54</v>
      </c>
      <c r="B25" s="12">
        <v>13394</v>
      </c>
      <c r="C25" s="13">
        <v>11012</v>
      </c>
      <c r="D25" s="13">
        <v>12120</v>
      </c>
      <c r="E25" s="14">
        <v>497</v>
      </c>
      <c r="F25" s="13">
        <v>9243</v>
      </c>
      <c r="G25" s="15">
        <v>6315</v>
      </c>
      <c r="H25" s="16">
        <v>364497</v>
      </c>
      <c r="I25" s="17">
        <v>329702</v>
      </c>
      <c r="J25" s="17">
        <v>434282</v>
      </c>
      <c r="K25" s="18">
        <v>4969</v>
      </c>
      <c r="L25" s="17">
        <v>300166</v>
      </c>
      <c r="M25" s="19">
        <v>136622</v>
      </c>
      <c r="P25" s="11" t="s">
        <v>54</v>
      </c>
      <c r="Q25" s="20">
        <v>0.12099999934434891</v>
      </c>
      <c r="R25" s="20">
        <v>0.12110000103712082</v>
      </c>
      <c r="S25" s="20">
        <v>0.11450000107288361</v>
      </c>
      <c r="T25" s="20">
        <v>5.9399999678134918E-2</v>
      </c>
      <c r="U25" s="20">
        <v>9.2699997127056122E-2</v>
      </c>
      <c r="V25" s="20">
        <v>0.11869999766349792</v>
      </c>
      <c r="W25" s="20">
        <v>0.16840000450611115</v>
      </c>
      <c r="X25" s="20">
        <v>0.19619999825954437</v>
      </c>
      <c r="Y25" s="20">
        <v>0.21060000360012054</v>
      </c>
      <c r="Z25" s="20">
        <v>5.7399999350309372E-2</v>
      </c>
      <c r="AA25" s="20">
        <v>0.1598999947309494</v>
      </c>
      <c r="AB25" s="20">
        <v>0.14820000529289246</v>
      </c>
    </row>
    <row r="26" spans="1:28" x14ac:dyDescent="0.3">
      <c r="A26" s="6" t="s">
        <v>54</v>
      </c>
      <c r="B26" s="21">
        <v>14339</v>
      </c>
      <c r="C26" s="22">
        <v>11794</v>
      </c>
      <c r="D26" s="22">
        <v>13315</v>
      </c>
      <c r="E26" s="23">
        <v>656</v>
      </c>
      <c r="F26" s="22">
        <v>10520</v>
      </c>
      <c r="G26" s="24">
        <v>6202</v>
      </c>
      <c r="H26" s="25">
        <v>341296</v>
      </c>
      <c r="I26" s="26">
        <v>289012</v>
      </c>
      <c r="J26" s="26">
        <v>348805</v>
      </c>
      <c r="K26" s="27">
        <v>17280</v>
      </c>
      <c r="L26" s="26">
        <v>315868</v>
      </c>
      <c r="M26" s="28">
        <v>116392</v>
      </c>
      <c r="P26" s="11" t="s">
        <v>55</v>
      </c>
      <c r="Q26" s="20">
        <v>0.1160999983549118</v>
      </c>
      <c r="R26" s="20">
        <v>0.12439999729394913</v>
      </c>
      <c r="S26" s="20">
        <v>0.10109999775886536</v>
      </c>
      <c r="T26" s="20">
        <v>5.9900000691413879E-2</v>
      </c>
      <c r="U26" s="20">
        <v>9.2000000178813934E-2</v>
      </c>
      <c r="V26" s="20">
        <v>0.11169999837875366</v>
      </c>
      <c r="W26" s="20">
        <v>0.17409999668598175</v>
      </c>
      <c r="X26" s="20">
        <v>0.1898999959230423</v>
      </c>
      <c r="Y26" s="20">
        <v>0.20039999485015869</v>
      </c>
      <c r="Z26" s="20">
        <v>5.5399999022483826E-2</v>
      </c>
      <c r="AA26" s="20">
        <v>0.15029999613761902</v>
      </c>
      <c r="AB26" s="20">
        <v>0.14720000326633453</v>
      </c>
    </row>
    <row r="27" spans="1:28" x14ac:dyDescent="0.3">
      <c r="A27" s="6" t="s">
        <v>54</v>
      </c>
      <c r="B27" s="21">
        <v>12307</v>
      </c>
      <c r="C27" s="22">
        <v>9699</v>
      </c>
      <c r="D27" s="22">
        <v>13545</v>
      </c>
      <c r="E27" s="23">
        <v>526</v>
      </c>
      <c r="F27" s="22">
        <v>9857</v>
      </c>
      <c r="G27" s="24">
        <v>6005</v>
      </c>
      <c r="H27" s="25">
        <v>423493</v>
      </c>
      <c r="I27" s="26">
        <v>370002</v>
      </c>
      <c r="J27" s="26">
        <v>409040</v>
      </c>
      <c r="K27" s="27">
        <v>10173</v>
      </c>
      <c r="L27" s="26">
        <v>283134</v>
      </c>
      <c r="M27" s="28">
        <v>141891</v>
      </c>
      <c r="P27" s="11" t="s">
        <v>56</v>
      </c>
      <c r="Q27" s="20">
        <v>0.12030000239610672</v>
      </c>
      <c r="R27" s="20">
        <v>0.12179999798536301</v>
      </c>
      <c r="S27" s="20">
        <v>0.11270000040531158</v>
      </c>
      <c r="T27" s="20">
        <v>5.4400000721216202E-2</v>
      </c>
      <c r="U27" s="20">
        <v>7.2499997913837433E-2</v>
      </c>
      <c r="V27" s="20">
        <v>7.6300002634525299E-2</v>
      </c>
      <c r="W27" s="20">
        <v>0.2117999941110611</v>
      </c>
      <c r="X27" s="20">
        <v>0.20299999415874481</v>
      </c>
      <c r="Y27" s="20">
        <v>0.1851000040769577</v>
      </c>
      <c r="Z27" s="20">
        <v>5.9200000017881393E-2</v>
      </c>
      <c r="AA27" s="20">
        <v>0.18389999866485596</v>
      </c>
      <c r="AB27" s="20">
        <v>0.15250000357627869</v>
      </c>
    </row>
    <row r="28" spans="1:28" x14ac:dyDescent="0.3">
      <c r="A28" s="6" t="s">
        <v>55</v>
      </c>
      <c r="B28" s="29">
        <v>18450</v>
      </c>
      <c r="C28" s="30">
        <v>15241</v>
      </c>
      <c r="D28" s="30">
        <v>12545</v>
      </c>
      <c r="E28" s="23">
        <v>625</v>
      </c>
      <c r="F28" s="30">
        <v>10488</v>
      </c>
      <c r="G28" s="31">
        <v>7614</v>
      </c>
      <c r="H28" s="32">
        <v>391306</v>
      </c>
      <c r="I28" s="33">
        <v>375985</v>
      </c>
      <c r="J28" s="33">
        <v>451308</v>
      </c>
      <c r="K28" s="27">
        <v>13021</v>
      </c>
      <c r="L28" s="33">
        <v>291933</v>
      </c>
      <c r="M28" s="34">
        <v>137428</v>
      </c>
      <c r="P28" s="11" t="s">
        <v>57</v>
      </c>
      <c r="Q28" s="20">
        <v>0.11429999768733978</v>
      </c>
      <c r="R28" s="20">
        <v>0.15289999544620514</v>
      </c>
      <c r="S28" s="20">
        <v>0.13040000200271606</v>
      </c>
      <c r="T28" s="20">
        <v>5.4900001734495163E-2</v>
      </c>
      <c r="U28" s="20">
        <v>7.1099996566772461E-2</v>
      </c>
      <c r="V28" s="20">
        <v>0.10989999771118164</v>
      </c>
      <c r="W28" s="20">
        <v>0.2304999977350235</v>
      </c>
      <c r="X28" s="20">
        <v>0.20669999718666077</v>
      </c>
      <c r="Y28" s="20">
        <v>0.2249000072479248</v>
      </c>
      <c r="Z28" s="20">
        <v>5.5799998342990875E-2</v>
      </c>
      <c r="AA28" s="20">
        <v>0.2101999968290329</v>
      </c>
      <c r="AB28" s="20">
        <v>0.19429999589920044</v>
      </c>
    </row>
    <row r="29" spans="1:28" x14ac:dyDescent="0.3">
      <c r="A29" s="6" t="s">
        <v>55</v>
      </c>
      <c r="B29" s="29">
        <v>10129</v>
      </c>
      <c r="C29" s="30">
        <v>10130</v>
      </c>
      <c r="D29" s="30">
        <v>9103</v>
      </c>
      <c r="E29" s="23">
        <v>957</v>
      </c>
      <c r="F29" s="30">
        <v>8289</v>
      </c>
      <c r="G29" s="31">
        <v>6360</v>
      </c>
      <c r="H29" s="32">
        <v>249428</v>
      </c>
      <c r="I29" s="33">
        <v>318019</v>
      </c>
      <c r="J29" s="33">
        <v>356528</v>
      </c>
      <c r="K29" s="27">
        <v>14219</v>
      </c>
      <c r="L29" s="33">
        <v>265950</v>
      </c>
      <c r="M29" s="34">
        <v>111488</v>
      </c>
      <c r="P29" s="11" t="s">
        <v>58</v>
      </c>
      <c r="Q29" s="20">
        <v>0.18840000033378601</v>
      </c>
      <c r="R29" s="20">
        <v>0.14859999716281891</v>
      </c>
      <c r="S29" s="20">
        <v>0.17139999568462372</v>
      </c>
      <c r="T29" s="20">
        <v>5.5700000375509262E-2</v>
      </c>
      <c r="U29" s="20">
        <v>0.17560000717639923</v>
      </c>
      <c r="V29" s="20">
        <v>0.14669999480247498</v>
      </c>
      <c r="W29" s="20">
        <v>9.9699996411800385E-2</v>
      </c>
      <c r="X29" s="20">
        <v>9.5799997448921204E-2</v>
      </c>
      <c r="Y29" s="20">
        <v>0.10830000042915344</v>
      </c>
      <c r="Z29" s="20">
        <v>0.14319999516010284</v>
      </c>
      <c r="AA29" s="20">
        <v>0.11519999802112579</v>
      </c>
      <c r="AB29" s="20">
        <v>0.16869999468326569</v>
      </c>
    </row>
    <row r="30" spans="1:28" x14ac:dyDescent="0.3">
      <c r="A30" s="6" t="s">
        <v>55</v>
      </c>
      <c r="B30" s="29">
        <v>9547</v>
      </c>
      <c r="C30" s="30">
        <v>7743</v>
      </c>
      <c r="D30" s="30">
        <v>10246</v>
      </c>
      <c r="E30" s="23">
        <v>879</v>
      </c>
      <c r="F30" s="30">
        <v>7275</v>
      </c>
      <c r="G30" s="31">
        <v>6108</v>
      </c>
      <c r="H30" s="32">
        <v>381667</v>
      </c>
      <c r="I30" s="33">
        <v>260189</v>
      </c>
      <c r="J30" s="33">
        <v>406875</v>
      </c>
      <c r="K30" s="27">
        <v>15661</v>
      </c>
      <c r="L30" s="33">
        <v>224138</v>
      </c>
      <c r="M30" s="34">
        <v>117568</v>
      </c>
      <c r="P30" s="11" t="s">
        <v>59</v>
      </c>
      <c r="Q30" s="20">
        <v>0.21400000154972076</v>
      </c>
      <c r="R30" s="20">
        <v>0.17180000245571136</v>
      </c>
      <c r="S30" s="20">
        <v>0.18950000405311584</v>
      </c>
      <c r="T30" s="20">
        <v>6.4800001680850983E-2</v>
      </c>
      <c r="U30" s="20">
        <v>0.15919999778270721</v>
      </c>
      <c r="V30" s="20">
        <v>0.15070000290870667</v>
      </c>
      <c r="W30" s="20">
        <v>9.1899998486042023E-2</v>
      </c>
      <c r="X30" s="20">
        <v>8.2299999892711639E-2</v>
      </c>
      <c r="Y30" s="20">
        <v>0.10069999843835831</v>
      </c>
      <c r="Z30" s="20">
        <v>0.16629999876022339</v>
      </c>
      <c r="AA30" s="20">
        <v>0.11400000005960464</v>
      </c>
      <c r="AB30" s="20">
        <v>0.15649999678134918</v>
      </c>
    </row>
    <row r="31" spans="1:28" x14ac:dyDescent="0.3">
      <c r="A31" s="6" t="s">
        <v>56</v>
      </c>
      <c r="B31" s="21">
        <v>16957</v>
      </c>
      <c r="C31" s="22">
        <v>13736</v>
      </c>
      <c r="D31" s="22">
        <v>11161</v>
      </c>
      <c r="E31" s="23">
        <v>1362</v>
      </c>
      <c r="F31" s="22">
        <v>8900</v>
      </c>
      <c r="G31" s="24">
        <v>6717</v>
      </c>
      <c r="H31" s="25">
        <v>440542</v>
      </c>
      <c r="I31" s="26">
        <v>345512</v>
      </c>
      <c r="J31" s="26">
        <v>386600</v>
      </c>
      <c r="K31" s="27">
        <v>8081</v>
      </c>
      <c r="L31" s="26">
        <v>286675</v>
      </c>
      <c r="M31" s="28">
        <v>123889</v>
      </c>
      <c r="P31" s="11" t="s">
        <v>60</v>
      </c>
      <c r="Q31" s="20">
        <v>0.20800000429153442</v>
      </c>
      <c r="R31" s="20">
        <v>0.15039999783039093</v>
      </c>
      <c r="S31" s="20">
        <v>0.17059999704360962</v>
      </c>
      <c r="T31" s="20">
        <v>5.3199999034404755E-2</v>
      </c>
      <c r="U31" s="20">
        <v>0.13580000400543213</v>
      </c>
      <c r="V31" s="20">
        <v>0.12030000239610672</v>
      </c>
      <c r="W31" s="20">
        <v>0.10209999978542328</v>
      </c>
      <c r="X31" s="20">
        <v>9.3999996781349182E-2</v>
      </c>
      <c r="Y31" s="20">
        <v>0.12489999830722809</v>
      </c>
      <c r="Z31" s="20">
        <v>0.15099999308586121</v>
      </c>
      <c r="AA31" s="20">
        <v>0.11079999804496765</v>
      </c>
      <c r="AB31" s="20">
        <v>0.15279999375343323</v>
      </c>
    </row>
    <row r="32" spans="1:28" x14ac:dyDescent="0.3">
      <c r="A32" s="6" t="s">
        <v>56</v>
      </c>
      <c r="B32" s="21">
        <v>11434</v>
      </c>
      <c r="C32" s="22">
        <v>11770</v>
      </c>
      <c r="D32" s="22">
        <v>11156</v>
      </c>
      <c r="E32" s="23">
        <v>1008</v>
      </c>
      <c r="F32" s="22">
        <v>7090</v>
      </c>
      <c r="G32" s="24">
        <v>5978</v>
      </c>
      <c r="H32" s="25">
        <v>424701</v>
      </c>
      <c r="I32" s="26">
        <v>327481</v>
      </c>
      <c r="J32" s="26">
        <v>266597</v>
      </c>
      <c r="K32" s="27">
        <v>11144</v>
      </c>
      <c r="L32" s="26">
        <v>217102</v>
      </c>
      <c r="M32" s="28">
        <v>117925</v>
      </c>
      <c r="P32" s="11" t="s">
        <v>61</v>
      </c>
      <c r="Q32" s="20">
        <v>0.25440001487731934</v>
      </c>
      <c r="R32" s="20">
        <v>0.20630000531673431</v>
      </c>
      <c r="S32" s="20">
        <v>0.20110000669956207</v>
      </c>
      <c r="T32" s="20">
        <v>5.5700000375509262E-2</v>
      </c>
      <c r="U32" s="20">
        <v>0.20110000669956207</v>
      </c>
      <c r="V32" s="20">
        <v>0.13709999620914459</v>
      </c>
      <c r="W32" s="20">
        <v>0.12030000239610672</v>
      </c>
      <c r="X32" s="20">
        <v>0.10119999945163727</v>
      </c>
      <c r="Y32" s="20">
        <v>0.1518000066280365</v>
      </c>
      <c r="Z32" s="20">
        <v>0.20819999277591705</v>
      </c>
      <c r="AA32" s="20">
        <v>0.14839999377727509</v>
      </c>
      <c r="AB32" s="20">
        <v>0.21170000731945038</v>
      </c>
    </row>
    <row r="33" spans="1:28" x14ac:dyDescent="0.3">
      <c r="A33" s="6" t="s">
        <v>56</v>
      </c>
      <c r="B33" s="21">
        <v>17303</v>
      </c>
      <c r="C33" s="22">
        <v>13568</v>
      </c>
      <c r="D33" s="22">
        <v>10435</v>
      </c>
      <c r="E33" s="23">
        <v>1061</v>
      </c>
      <c r="F33" s="22">
        <v>8481</v>
      </c>
      <c r="G33" s="24">
        <v>6552</v>
      </c>
      <c r="H33" s="25">
        <v>475308</v>
      </c>
      <c r="I33" s="26">
        <v>352107</v>
      </c>
      <c r="J33" s="26">
        <v>399693</v>
      </c>
      <c r="K33" s="27">
        <v>7728</v>
      </c>
      <c r="L33" s="26">
        <v>309920</v>
      </c>
      <c r="M33" s="28">
        <v>137799</v>
      </c>
    </row>
    <row r="34" spans="1:28" x14ac:dyDescent="0.3">
      <c r="A34" s="6" t="s">
        <v>57</v>
      </c>
      <c r="B34" s="29">
        <v>20133</v>
      </c>
      <c r="C34" s="30">
        <v>19919</v>
      </c>
      <c r="D34" s="30">
        <v>16866</v>
      </c>
      <c r="E34" s="23">
        <v>1686</v>
      </c>
      <c r="F34" s="30">
        <v>11559</v>
      </c>
      <c r="G34" s="31">
        <v>7489</v>
      </c>
      <c r="H34" s="32">
        <v>533173</v>
      </c>
      <c r="I34" s="33">
        <v>411294</v>
      </c>
      <c r="J34" s="33">
        <v>517012</v>
      </c>
      <c r="K34" s="27">
        <v>22395</v>
      </c>
      <c r="L34" s="33">
        <v>396658</v>
      </c>
      <c r="M34" s="34">
        <v>184140</v>
      </c>
      <c r="P34">
        <v>0</v>
      </c>
    </row>
    <row r="35" spans="1:28" x14ac:dyDescent="0.3">
      <c r="A35" s="6" t="s">
        <v>57</v>
      </c>
      <c r="B35" s="29">
        <v>12608</v>
      </c>
      <c r="C35" s="30">
        <v>12426</v>
      </c>
      <c r="D35" s="30">
        <v>14880</v>
      </c>
      <c r="E35" s="23">
        <v>1169</v>
      </c>
      <c r="F35" s="30">
        <v>10370</v>
      </c>
      <c r="G35" s="31">
        <v>7965</v>
      </c>
      <c r="H35" s="32">
        <v>401900</v>
      </c>
      <c r="I35" s="33">
        <v>373320</v>
      </c>
      <c r="J35" s="33">
        <v>452531</v>
      </c>
      <c r="K35" s="27">
        <v>16735</v>
      </c>
      <c r="L35" s="33">
        <v>340355</v>
      </c>
      <c r="M35" s="34">
        <v>132660</v>
      </c>
    </row>
    <row r="36" spans="1:28" ht="15" thickBot="1" x14ac:dyDescent="0.35">
      <c r="A36" s="6" t="s">
        <v>57</v>
      </c>
      <c r="B36" s="35">
        <v>17321</v>
      </c>
      <c r="C36" s="36">
        <v>17011</v>
      </c>
      <c r="D36" s="36">
        <v>16805</v>
      </c>
      <c r="E36" s="37">
        <v>1550</v>
      </c>
      <c r="F36" s="36">
        <v>11139</v>
      </c>
      <c r="G36" s="38">
        <v>7197</v>
      </c>
      <c r="H36" s="39">
        <v>580261</v>
      </c>
      <c r="I36" s="40">
        <v>347258</v>
      </c>
      <c r="J36" s="40">
        <v>536797</v>
      </c>
      <c r="K36" s="41">
        <v>17407</v>
      </c>
      <c r="L36" s="40">
        <v>330857</v>
      </c>
      <c r="M36" s="42">
        <v>165127</v>
      </c>
      <c r="P36" s="43">
        <v>4.830000177025795E-2</v>
      </c>
    </row>
    <row r="37" spans="1:28" x14ac:dyDescent="0.3">
      <c r="A37" s="6" t="s">
        <v>58</v>
      </c>
      <c r="B37" s="44">
        <v>180333</v>
      </c>
      <c r="C37" s="45">
        <v>111805</v>
      </c>
      <c r="D37" s="45">
        <v>121904</v>
      </c>
      <c r="E37" s="46">
        <v>3342</v>
      </c>
      <c r="F37" s="45">
        <v>116612</v>
      </c>
      <c r="G37" s="47">
        <v>41640</v>
      </c>
      <c r="H37" s="12">
        <v>5742</v>
      </c>
      <c r="I37" s="13">
        <v>6510</v>
      </c>
      <c r="J37" s="17">
        <v>136265</v>
      </c>
      <c r="K37" s="17">
        <v>203517</v>
      </c>
      <c r="L37" s="45">
        <v>30076</v>
      </c>
      <c r="M37" s="47">
        <v>77109</v>
      </c>
    </row>
    <row r="38" spans="1:28" x14ac:dyDescent="0.3">
      <c r="A38" s="6" t="s">
        <v>58</v>
      </c>
      <c r="B38" s="48">
        <v>163003</v>
      </c>
      <c r="C38" s="49">
        <v>104374</v>
      </c>
      <c r="D38" s="49">
        <v>107154</v>
      </c>
      <c r="E38" s="50">
        <v>2801</v>
      </c>
      <c r="F38" s="49">
        <v>84774</v>
      </c>
      <c r="G38" s="51">
        <v>40492</v>
      </c>
      <c r="H38" s="21">
        <v>4718</v>
      </c>
      <c r="I38" s="22">
        <v>7620</v>
      </c>
      <c r="J38" s="26">
        <v>122951</v>
      </c>
      <c r="K38" s="26">
        <v>191382</v>
      </c>
      <c r="L38" s="49">
        <v>27671</v>
      </c>
      <c r="M38" s="51">
        <v>71391</v>
      </c>
      <c r="P38" s="11" t="s">
        <v>53</v>
      </c>
      <c r="Q38" s="11">
        <v>1</v>
      </c>
      <c r="R38" s="11">
        <v>2</v>
      </c>
      <c r="S38" s="11">
        <v>3</v>
      </c>
      <c r="T38" s="11">
        <v>4</v>
      </c>
      <c r="U38" s="11">
        <v>5</v>
      </c>
      <c r="V38" s="11">
        <v>6</v>
      </c>
      <c r="W38" s="11">
        <v>7</v>
      </c>
      <c r="X38" s="11">
        <v>8</v>
      </c>
      <c r="Y38" s="11">
        <v>9</v>
      </c>
      <c r="Z38" s="11">
        <v>10</v>
      </c>
      <c r="AA38" s="11">
        <v>11</v>
      </c>
      <c r="AB38" s="11">
        <v>12</v>
      </c>
    </row>
    <row r="39" spans="1:28" x14ac:dyDescent="0.3">
      <c r="A39" s="6" t="s">
        <v>58</v>
      </c>
      <c r="B39" s="48">
        <v>196341</v>
      </c>
      <c r="C39" s="49">
        <v>119378</v>
      </c>
      <c r="D39" s="49">
        <v>136426</v>
      </c>
      <c r="E39" s="50">
        <v>2431</v>
      </c>
      <c r="F39" s="49">
        <v>129091</v>
      </c>
      <c r="G39" s="51">
        <v>47288</v>
      </c>
      <c r="H39" s="21">
        <v>6542</v>
      </c>
      <c r="I39" s="22">
        <v>7393</v>
      </c>
      <c r="J39" s="26">
        <v>157879</v>
      </c>
      <c r="K39" s="26">
        <v>230691</v>
      </c>
      <c r="L39" s="49">
        <v>33465</v>
      </c>
      <c r="M39" s="51">
        <v>91007</v>
      </c>
      <c r="P39" s="11" t="s">
        <v>54</v>
      </c>
      <c r="Q39" s="20">
        <f>Q25-$P$36</f>
        <v>7.2699997574090958E-2</v>
      </c>
      <c r="R39" s="20">
        <f t="shared" ref="R39:AB39" si="0">R25-$P$36</f>
        <v>7.2799999266862869E-2</v>
      </c>
      <c r="S39" s="20">
        <f t="shared" si="0"/>
        <v>6.6199999302625656E-2</v>
      </c>
      <c r="T39" s="20">
        <f t="shared" si="0"/>
        <v>1.1099997907876968E-2</v>
      </c>
      <c r="U39" s="20">
        <f t="shared" si="0"/>
        <v>4.4399995356798172E-2</v>
      </c>
      <c r="V39" s="20">
        <f t="shared" si="0"/>
        <v>7.0399995893239975E-2</v>
      </c>
      <c r="W39" s="20">
        <f t="shared" si="0"/>
        <v>0.1201000027358532</v>
      </c>
      <c r="X39" s="20">
        <f t="shared" si="0"/>
        <v>0.14789999648928642</v>
      </c>
      <c r="Y39" s="20">
        <f t="shared" si="0"/>
        <v>0.16230000182986259</v>
      </c>
      <c r="Z39" s="20">
        <f t="shared" si="0"/>
        <v>9.0999975800514221E-3</v>
      </c>
      <c r="AA39" s="20">
        <f t="shared" si="0"/>
        <v>0.11159999296069145</v>
      </c>
      <c r="AB39" s="20">
        <f t="shared" si="0"/>
        <v>9.9900003522634506E-2</v>
      </c>
    </row>
    <row r="40" spans="1:28" x14ac:dyDescent="0.3">
      <c r="A40" s="6" t="s">
        <v>59</v>
      </c>
      <c r="B40" s="52">
        <v>163115</v>
      </c>
      <c r="C40" s="53">
        <v>100085</v>
      </c>
      <c r="D40" s="53">
        <v>110557</v>
      </c>
      <c r="E40" s="50">
        <v>2690</v>
      </c>
      <c r="F40" s="53">
        <v>71850</v>
      </c>
      <c r="G40" s="54">
        <v>26032</v>
      </c>
      <c r="H40" s="29">
        <v>4900</v>
      </c>
      <c r="I40" s="30">
        <v>5179</v>
      </c>
      <c r="J40" s="33">
        <v>140695</v>
      </c>
      <c r="K40" s="33">
        <v>206021</v>
      </c>
      <c r="L40" s="53">
        <v>25520</v>
      </c>
      <c r="M40" s="54">
        <v>49320</v>
      </c>
      <c r="P40" s="11" t="s">
        <v>55</v>
      </c>
      <c r="Q40" s="20">
        <f t="shared" ref="Q40:AB46" si="1">Q26-$P$36</f>
        <v>6.7799996584653854E-2</v>
      </c>
      <c r="R40" s="20">
        <f t="shared" si="1"/>
        <v>7.6099995523691177E-2</v>
      </c>
      <c r="S40" s="20">
        <f t="shared" si="1"/>
        <v>5.2799995988607407E-2</v>
      </c>
      <c r="T40" s="20">
        <f t="shared" si="1"/>
        <v>1.159999892115593E-2</v>
      </c>
      <c r="U40" s="20">
        <f t="shared" si="1"/>
        <v>4.3699998408555984E-2</v>
      </c>
      <c r="V40" s="20">
        <f t="shared" si="1"/>
        <v>6.3399996608495712E-2</v>
      </c>
      <c r="W40" s="20">
        <f t="shared" si="1"/>
        <v>0.1257999949157238</v>
      </c>
      <c r="X40" s="20">
        <f t="shared" si="1"/>
        <v>0.14159999415278435</v>
      </c>
      <c r="Y40" s="20">
        <f t="shared" si="1"/>
        <v>0.15209999307990074</v>
      </c>
      <c r="Z40" s="20">
        <f t="shared" si="1"/>
        <v>7.0999972522258759E-3</v>
      </c>
      <c r="AA40" s="20">
        <f t="shared" si="1"/>
        <v>0.10199999436736107</v>
      </c>
      <c r="AB40" s="20">
        <f t="shared" si="1"/>
        <v>9.8900001496076584E-2</v>
      </c>
    </row>
    <row r="41" spans="1:28" x14ac:dyDescent="0.3">
      <c r="A41" s="6" t="s">
        <v>59</v>
      </c>
      <c r="B41" s="52">
        <v>177273</v>
      </c>
      <c r="C41" s="53">
        <v>116915</v>
      </c>
      <c r="D41" s="53">
        <v>132865</v>
      </c>
      <c r="E41" s="50">
        <v>2554</v>
      </c>
      <c r="F41" s="53">
        <v>79573</v>
      </c>
      <c r="G41" s="54">
        <v>37728</v>
      </c>
      <c r="H41" s="29">
        <v>6165</v>
      </c>
      <c r="I41" s="30">
        <v>4886</v>
      </c>
      <c r="J41" s="33">
        <v>152120</v>
      </c>
      <c r="K41" s="33">
        <v>201239</v>
      </c>
      <c r="L41" s="53">
        <v>25801</v>
      </c>
      <c r="M41" s="54">
        <v>55629</v>
      </c>
      <c r="P41" s="11" t="s">
        <v>56</v>
      </c>
      <c r="Q41" s="20">
        <f t="shared" si="1"/>
        <v>7.200000062584877E-2</v>
      </c>
      <c r="R41" s="20">
        <f t="shared" si="1"/>
        <v>7.3499996215105057E-2</v>
      </c>
      <c r="S41" s="20">
        <f t="shared" si="1"/>
        <v>6.4399998635053635E-2</v>
      </c>
      <c r="T41" s="20">
        <f t="shared" si="1"/>
        <v>6.099998950958252E-3</v>
      </c>
      <c r="U41" s="20">
        <f t="shared" si="1"/>
        <v>2.4199996143579483E-2</v>
      </c>
      <c r="V41" s="20">
        <f t="shared" si="1"/>
        <v>2.8000000864267349E-2</v>
      </c>
      <c r="W41" s="20">
        <f t="shared" si="1"/>
        <v>0.16349999234080315</v>
      </c>
      <c r="X41" s="20">
        <f t="shared" si="1"/>
        <v>0.15469999238848686</v>
      </c>
      <c r="Y41" s="20">
        <f t="shared" si="1"/>
        <v>0.13680000230669975</v>
      </c>
      <c r="Z41" s="20">
        <f t="shared" si="1"/>
        <v>1.0899998247623444E-2</v>
      </c>
      <c r="AA41" s="20">
        <f t="shared" si="1"/>
        <v>0.13559999689459801</v>
      </c>
      <c r="AB41" s="20">
        <f t="shared" si="1"/>
        <v>0.10420000180602074</v>
      </c>
    </row>
    <row r="42" spans="1:28" x14ac:dyDescent="0.3">
      <c r="A42" s="6" t="s">
        <v>59</v>
      </c>
      <c r="B42" s="52">
        <v>185557</v>
      </c>
      <c r="C42" s="53">
        <v>127617</v>
      </c>
      <c r="D42" s="53">
        <v>148105</v>
      </c>
      <c r="E42" s="50">
        <v>2773</v>
      </c>
      <c r="F42" s="53">
        <v>88549</v>
      </c>
      <c r="G42" s="54">
        <v>38756</v>
      </c>
      <c r="H42" s="29">
        <v>5971</v>
      </c>
      <c r="I42" s="30">
        <v>5736</v>
      </c>
      <c r="J42" s="33">
        <v>151975</v>
      </c>
      <c r="K42" s="33">
        <v>228089</v>
      </c>
      <c r="L42" s="53">
        <v>30631</v>
      </c>
      <c r="M42" s="54">
        <v>68606</v>
      </c>
      <c r="P42" s="11" t="s">
        <v>57</v>
      </c>
      <c r="Q42" s="20">
        <f t="shared" si="1"/>
        <v>6.5999995917081833E-2</v>
      </c>
      <c r="R42" s="20">
        <f t="shared" si="1"/>
        <v>0.10459999367594719</v>
      </c>
      <c r="S42" s="20">
        <f t="shared" si="1"/>
        <v>8.2100000232458115E-2</v>
      </c>
      <c r="T42" s="20">
        <f t="shared" si="1"/>
        <v>6.5999999642372131E-3</v>
      </c>
      <c r="U42" s="20">
        <f t="shared" si="1"/>
        <v>2.2799994796514511E-2</v>
      </c>
      <c r="V42" s="20">
        <f t="shared" si="1"/>
        <v>6.1599995940923691E-2</v>
      </c>
      <c r="W42" s="20">
        <f t="shared" si="1"/>
        <v>0.18219999596476555</v>
      </c>
      <c r="X42" s="20">
        <f t="shared" si="1"/>
        <v>0.15839999541640282</v>
      </c>
      <c r="Y42" s="20">
        <f t="shared" si="1"/>
        <v>0.17660000547766685</v>
      </c>
      <c r="Z42" s="20">
        <f t="shared" si="1"/>
        <v>7.4999965727329254E-3</v>
      </c>
      <c r="AA42" s="20">
        <f t="shared" si="1"/>
        <v>0.16189999505877495</v>
      </c>
      <c r="AB42" s="20">
        <f t="shared" si="1"/>
        <v>0.14599999412894249</v>
      </c>
    </row>
    <row r="43" spans="1:28" x14ac:dyDescent="0.3">
      <c r="A43" s="6" t="s">
        <v>60</v>
      </c>
      <c r="B43" s="48">
        <v>159759</v>
      </c>
      <c r="C43" s="49">
        <v>98831</v>
      </c>
      <c r="D43" s="49">
        <v>99988</v>
      </c>
      <c r="E43" s="50">
        <v>1723</v>
      </c>
      <c r="F43" s="49">
        <v>85707</v>
      </c>
      <c r="G43" s="51">
        <v>29467</v>
      </c>
      <c r="H43" s="21">
        <v>6387</v>
      </c>
      <c r="I43" s="22">
        <v>6302</v>
      </c>
      <c r="J43" s="26">
        <v>145337</v>
      </c>
      <c r="K43" s="26">
        <v>197062</v>
      </c>
      <c r="L43" s="49">
        <v>31047</v>
      </c>
      <c r="M43" s="51">
        <v>65887</v>
      </c>
      <c r="P43" s="11" t="s">
        <v>58</v>
      </c>
      <c r="Q43" s="20">
        <f t="shared" si="1"/>
        <v>0.14009999856352806</v>
      </c>
      <c r="R43" s="20">
        <f t="shared" si="1"/>
        <v>0.10029999539256096</v>
      </c>
      <c r="S43" s="20">
        <f t="shared" si="1"/>
        <v>0.12309999391436577</v>
      </c>
      <c r="T43" s="20">
        <f t="shared" si="1"/>
        <v>7.3999986052513123E-3</v>
      </c>
      <c r="U43" s="20">
        <f t="shared" si="1"/>
        <v>0.12730000540614128</v>
      </c>
      <c r="V43" s="20">
        <f t="shared" si="1"/>
        <v>9.8399993032217026E-2</v>
      </c>
      <c r="W43" s="20">
        <f t="shared" si="1"/>
        <v>5.1399994641542435E-2</v>
      </c>
      <c r="X43" s="20">
        <f t="shared" si="1"/>
        <v>4.7499995678663254E-2</v>
      </c>
      <c r="Y43" s="20">
        <f t="shared" si="1"/>
        <v>5.9999998658895493E-2</v>
      </c>
      <c r="Z43" s="20">
        <f t="shared" si="1"/>
        <v>9.4899993389844894E-2</v>
      </c>
      <c r="AA43" s="20">
        <f t="shared" si="1"/>
        <v>6.6899996250867844E-2</v>
      </c>
      <c r="AB43" s="20">
        <f t="shared" si="1"/>
        <v>0.12039999291300774</v>
      </c>
    </row>
    <row r="44" spans="1:28" x14ac:dyDescent="0.3">
      <c r="A44" s="6" t="s">
        <v>60</v>
      </c>
      <c r="B44" s="48">
        <v>137672</v>
      </c>
      <c r="C44" s="49">
        <v>56764</v>
      </c>
      <c r="D44" s="49">
        <v>113513</v>
      </c>
      <c r="E44" s="50">
        <v>1624</v>
      </c>
      <c r="F44" s="49">
        <v>63007</v>
      </c>
      <c r="G44" s="51">
        <v>29391</v>
      </c>
      <c r="H44" s="21">
        <v>5490</v>
      </c>
      <c r="I44" s="22">
        <v>4030</v>
      </c>
      <c r="J44" s="26">
        <v>114879</v>
      </c>
      <c r="K44" s="26">
        <v>124309</v>
      </c>
      <c r="L44" s="49">
        <v>20578</v>
      </c>
      <c r="M44" s="51">
        <v>60087</v>
      </c>
      <c r="P44" s="11" t="s">
        <v>59</v>
      </c>
      <c r="Q44" s="20">
        <f t="shared" si="1"/>
        <v>0.16569999977946281</v>
      </c>
      <c r="R44" s="20">
        <f t="shared" si="1"/>
        <v>0.12350000068545341</v>
      </c>
      <c r="S44" s="20">
        <f t="shared" si="1"/>
        <v>0.14120000228285789</v>
      </c>
      <c r="T44" s="20">
        <f t="shared" si="1"/>
        <v>1.6499999910593033E-2</v>
      </c>
      <c r="U44" s="20">
        <f t="shared" si="1"/>
        <v>0.11089999601244926</v>
      </c>
      <c r="V44" s="20">
        <f t="shared" si="1"/>
        <v>0.10240000113844872</v>
      </c>
      <c r="W44" s="20">
        <f t="shared" si="1"/>
        <v>4.3599996715784073E-2</v>
      </c>
      <c r="X44" s="20">
        <f t="shared" si="1"/>
        <v>3.399999812245369E-2</v>
      </c>
      <c r="Y44" s="20">
        <f t="shared" si="1"/>
        <v>5.2399996668100357E-2</v>
      </c>
      <c r="Z44" s="20">
        <f t="shared" si="1"/>
        <v>0.11799999698996544</v>
      </c>
      <c r="AA44" s="20">
        <f t="shared" si="1"/>
        <v>6.5699998289346695E-2</v>
      </c>
      <c r="AB44" s="20">
        <f t="shared" si="1"/>
        <v>0.10819999501109123</v>
      </c>
    </row>
    <row r="45" spans="1:28" x14ac:dyDescent="0.3">
      <c r="A45" s="6" t="s">
        <v>60</v>
      </c>
      <c r="B45" s="48">
        <v>202961</v>
      </c>
      <c r="C45" s="49">
        <v>97484</v>
      </c>
      <c r="D45" s="49">
        <v>151400</v>
      </c>
      <c r="E45" s="50">
        <v>1671</v>
      </c>
      <c r="F45" s="49">
        <v>103711</v>
      </c>
      <c r="G45" s="51">
        <v>33165</v>
      </c>
      <c r="H45" s="21">
        <v>7559</v>
      </c>
      <c r="I45" s="22">
        <v>7905</v>
      </c>
      <c r="J45" s="26">
        <v>162011</v>
      </c>
      <c r="K45" s="26">
        <v>220995</v>
      </c>
      <c r="L45" s="49">
        <v>27138</v>
      </c>
      <c r="M45" s="51">
        <v>65776</v>
      </c>
      <c r="P45" s="11" t="s">
        <v>60</v>
      </c>
      <c r="Q45" s="20">
        <f t="shared" si="1"/>
        <v>0.15970000252127647</v>
      </c>
      <c r="R45" s="20">
        <f t="shared" si="1"/>
        <v>0.10209999606013298</v>
      </c>
      <c r="S45" s="20">
        <f t="shared" si="1"/>
        <v>0.12229999527335167</v>
      </c>
      <c r="T45" s="20">
        <f t="shared" si="1"/>
        <v>4.8999972641468048E-3</v>
      </c>
      <c r="U45" s="20">
        <f t="shared" si="1"/>
        <v>8.7500002235174179E-2</v>
      </c>
      <c r="V45" s="20">
        <f t="shared" si="1"/>
        <v>7.200000062584877E-2</v>
      </c>
      <c r="W45" s="20">
        <f t="shared" si="1"/>
        <v>5.3799998015165329E-2</v>
      </c>
      <c r="X45" s="20">
        <f t="shared" si="1"/>
        <v>4.5699995011091232E-2</v>
      </c>
      <c r="Y45" s="20">
        <f t="shared" si="1"/>
        <v>7.6599996536970139E-2</v>
      </c>
      <c r="Z45" s="20">
        <f t="shared" si="1"/>
        <v>0.10269999131560326</v>
      </c>
      <c r="AA45" s="20">
        <f t="shared" si="1"/>
        <v>6.2499996274709702E-2</v>
      </c>
      <c r="AB45" s="20">
        <f t="shared" si="1"/>
        <v>0.10449999198317528</v>
      </c>
    </row>
    <row r="46" spans="1:28" x14ac:dyDescent="0.3">
      <c r="A46" s="6" t="s">
        <v>61</v>
      </c>
      <c r="B46" s="52">
        <v>274363</v>
      </c>
      <c r="C46" s="53">
        <v>172764</v>
      </c>
      <c r="D46" s="53">
        <v>152766</v>
      </c>
      <c r="E46" s="50">
        <v>3570</v>
      </c>
      <c r="F46" s="53">
        <v>138589</v>
      </c>
      <c r="G46" s="54">
        <v>42324</v>
      </c>
      <c r="H46" s="29">
        <v>8278</v>
      </c>
      <c r="I46" s="30">
        <v>6685</v>
      </c>
      <c r="J46" s="33">
        <v>187250</v>
      </c>
      <c r="K46" s="33">
        <v>206381</v>
      </c>
      <c r="L46" s="53">
        <v>32834</v>
      </c>
      <c r="M46" s="54">
        <v>86514</v>
      </c>
      <c r="P46" s="11" t="s">
        <v>61</v>
      </c>
      <c r="Q46" s="20">
        <f t="shared" si="1"/>
        <v>0.20610001310706139</v>
      </c>
      <c r="R46" s="20">
        <f t="shared" si="1"/>
        <v>0.15800000354647636</v>
      </c>
      <c r="S46" s="20">
        <f t="shared" si="1"/>
        <v>0.15280000492930412</v>
      </c>
      <c r="T46" s="20">
        <f t="shared" si="1"/>
        <v>7.3999986052513123E-3</v>
      </c>
      <c r="U46" s="20">
        <f t="shared" si="1"/>
        <v>0.15280000492930412</v>
      </c>
      <c r="V46" s="20">
        <f t="shared" si="1"/>
        <v>8.8799994438886642E-2</v>
      </c>
      <c r="W46" s="20">
        <f t="shared" si="1"/>
        <v>7.200000062584877E-2</v>
      </c>
      <c r="X46" s="20">
        <f t="shared" si="1"/>
        <v>5.2899997681379318E-2</v>
      </c>
      <c r="Y46" s="20">
        <f t="shared" si="1"/>
        <v>0.10350000485777855</v>
      </c>
      <c r="Z46" s="20">
        <f t="shared" si="1"/>
        <v>0.1598999910056591</v>
      </c>
      <c r="AA46" s="20">
        <f t="shared" si="1"/>
        <v>0.10009999200701714</v>
      </c>
      <c r="AB46" s="20">
        <f t="shared" si="1"/>
        <v>0.16340000554919243</v>
      </c>
    </row>
    <row r="47" spans="1:28" x14ac:dyDescent="0.3">
      <c r="A47" s="6" t="s">
        <v>61</v>
      </c>
      <c r="B47" s="52">
        <v>273428</v>
      </c>
      <c r="C47" s="53">
        <v>202724</v>
      </c>
      <c r="D47" s="53">
        <v>185560</v>
      </c>
      <c r="E47" s="50">
        <v>3147</v>
      </c>
      <c r="F47" s="53">
        <v>154855</v>
      </c>
      <c r="G47" s="54">
        <v>45196</v>
      </c>
      <c r="H47" s="29">
        <v>9530</v>
      </c>
      <c r="I47" s="30">
        <v>9132</v>
      </c>
      <c r="J47" s="33">
        <v>193424</v>
      </c>
      <c r="K47" s="33">
        <v>287623</v>
      </c>
      <c r="L47" s="53">
        <v>43730</v>
      </c>
      <c r="M47" s="54">
        <v>93113</v>
      </c>
    </row>
    <row r="48" spans="1:28" ht="15" thickBot="1" x14ac:dyDescent="0.35">
      <c r="A48" s="6" t="s">
        <v>61</v>
      </c>
      <c r="B48" s="55">
        <v>239305</v>
      </c>
      <c r="C48" s="56">
        <v>150369</v>
      </c>
      <c r="D48" s="56">
        <v>167526</v>
      </c>
      <c r="E48" s="57">
        <v>3261</v>
      </c>
      <c r="F48" s="56">
        <v>152423</v>
      </c>
      <c r="G48" s="58">
        <v>51043</v>
      </c>
      <c r="H48" s="35">
        <v>8944</v>
      </c>
      <c r="I48" s="36">
        <v>8251</v>
      </c>
      <c r="J48" s="40">
        <v>162846</v>
      </c>
      <c r="K48" s="40">
        <v>250721</v>
      </c>
      <c r="L48" s="56">
        <v>40180</v>
      </c>
      <c r="M48" s="58">
        <v>91329</v>
      </c>
    </row>
    <row r="52" spans="1:13" x14ac:dyDescent="0.3">
      <c r="B52" t="s">
        <v>50</v>
      </c>
      <c r="C52" t="s">
        <v>1</v>
      </c>
      <c r="D52" t="s">
        <v>2</v>
      </c>
      <c r="E52" t="s">
        <v>4</v>
      </c>
      <c r="F52" t="s">
        <v>51</v>
      </c>
      <c r="G52" t="s">
        <v>52</v>
      </c>
      <c r="H52" t="s">
        <v>50</v>
      </c>
      <c r="I52" t="s">
        <v>1</v>
      </c>
      <c r="J52" t="s">
        <v>2</v>
      </c>
      <c r="K52" t="s">
        <v>4</v>
      </c>
      <c r="L52" t="s">
        <v>51</v>
      </c>
      <c r="M52" t="s">
        <v>52</v>
      </c>
    </row>
    <row r="53" spans="1:13" ht="15" thickBot="1" x14ac:dyDescent="0.35">
      <c r="A53" s="6" t="s">
        <v>53</v>
      </c>
      <c r="B53" s="7">
        <v>1</v>
      </c>
      <c r="C53" s="7">
        <v>2</v>
      </c>
      <c r="D53" s="7">
        <v>3</v>
      </c>
      <c r="E53" s="8">
        <v>4</v>
      </c>
      <c r="F53" s="7">
        <v>5</v>
      </c>
      <c r="G53" s="7">
        <v>6</v>
      </c>
      <c r="H53" s="9">
        <v>7</v>
      </c>
      <c r="I53" s="9">
        <v>8</v>
      </c>
      <c r="J53" s="9">
        <v>9</v>
      </c>
      <c r="K53" s="10">
        <v>10</v>
      </c>
      <c r="L53" s="9">
        <v>11</v>
      </c>
      <c r="M53" s="9">
        <v>12</v>
      </c>
    </row>
    <row r="54" spans="1:13" ht="15" thickBot="1" x14ac:dyDescent="0.35">
      <c r="A54" s="6" t="s">
        <v>54</v>
      </c>
      <c r="B54" s="12">
        <f>AVERAGE(B25:B27)/Q39</f>
        <v>183585.51735940072</v>
      </c>
      <c r="C54" s="12">
        <f t="shared" ref="C54:M61" si="2">AVERAGE(C25:C27)/R39</f>
        <v>148832.41908124412</v>
      </c>
      <c r="D54" s="12">
        <f t="shared" si="2"/>
        <v>196273.91948957296</v>
      </c>
      <c r="E54" s="12">
        <f t="shared" si="2"/>
        <v>50420.429923640484</v>
      </c>
      <c r="F54" s="12">
        <f t="shared" si="2"/>
        <v>222372.3956273254</v>
      </c>
      <c r="G54" s="12">
        <f t="shared" si="2"/>
        <v>87698.868752247276</v>
      </c>
      <c r="H54" s="12">
        <f t="shared" si="2"/>
        <v>3134293.5727868411</v>
      </c>
      <c r="I54" s="12">
        <f t="shared" si="2"/>
        <v>2228343.5282155233</v>
      </c>
      <c r="J54" s="12">
        <f t="shared" si="2"/>
        <v>2448402.108357531</v>
      </c>
      <c r="K54" s="12">
        <f t="shared" si="2"/>
        <v>1187619.3634407828</v>
      </c>
      <c r="L54" s="12">
        <f t="shared" si="2"/>
        <v>2685687.1467029317</v>
      </c>
      <c r="M54" s="12">
        <f>AVERAGE(M25:M27)/AB39</f>
        <v>1317667.6212045902</v>
      </c>
    </row>
    <row r="55" spans="1:13" ht="15" thickBot="1" x14ac:dyDescent="0.35">
      <c r="A55" s="6" t="s">
        <v>55</v>
      </c>
      <c r="B55" s="12">
        <f t="shared" ref="B55:B60" si="3">AVERAGE(B26:B28)/Q40</f>
        <v>221710.92562270729</v>
      </c>
      <c r="C55" s="12">
        <f t="shared" si="2"/>
        <v>160902.33097129027</v>
      </c>
      <c r="D55" s="12">
        <f t="shared" si="2"/>
        <v>248768.95829374919</v>
      </c>
      <c r="E55" s="12">
        <f t="shared" si="2"/>
        <v>51925.292185571292</v>
      </c>
      <c r="F55" s="12">
        <f t="shared" si="2"/>
        <v>235430.97729996691</v>
      </c>
      <c r="G55" s="12">
        <f t="shared" si="2"/>
        <v>104211.3620415344</v>
      </c>
      <c r="H55" s="12">
        <f t="shared" si="2"/>
        <v>3063314.909179166</v>
      </c>
      <c r="I55" s="12">
        <f t="shared" si="2"/>
        <v>2436438.424527172</v>
      </c>
      <c r="J55" s="12">
        <f t="shared" si="2"/>
        <v>2649908.0758555355</v>
      </c>
      <c r="K55" s="12">
        <f t="shared" si="2"/>
        <v>1900188.5288200288</v>
      </c>
      <c r="L55" s="12">
        <f t="shared" si="2"/>
        <v>2911552.4483633037</v>
      </c>
      <c r="M55" s="12">
        <f t="shared" si="2"/>
        <v>1333707.4284260687</v>
      </c>
    </row>
    <row r="56" spans="1:13" ht="15" thickBot="1" x14ac:dyDescent="0.35">
      <c r="A56" s="6" t="s">
        <v>56</v>
      </c>
      <c r="B56" s="12">
        <f t="shared" si="3"/>
        <v>189287.03539168899</v>
      </c>
      <c r="C56" s="12">
        <f t="shared" si="2"/>
        <v>159047.62723780354</v>
      </c>
      <c r="D56" s="12">
        <f t="shared" si="2"/>
        <v>182158.38895398183</v>
      </c>
      <c r="E56" s="12">
        <f t="shared" si="2"/>
        <v>115191.27664051227</v>
      </c>
      <c r="F56" s="12">
        <f t="shared" si="2"/>
        <v>394407.77634995483</v>
      </c>
      <c r="G56" s="12">
        <f t="shared" si="2"/>
        <v>237845.23075374286</v>
      </c>
      <c r="H56" s="12">
        <f t="shared" si="2"/>
        <v>2169677.9813536643</v>
      </c>
      <c r="I56" s="12">
        <f t="shared" si="2"/>
        <v>2292622.3924821727</v>
      </c>
      <c r="J56" s="12">
        <f t="shared" si="2"/>
        <v>2965097.4158899402</v>
      </c>
      <c r="K56" s="12">
        <f t="shared" si="2"/>
        <v>1144128.6243068054</v>
      </c>
      <c r="L56" s="12">
        <f t="shared" si="2"/>
        <v>2067396.8025080985</v>
      </c>
      <c r="M56" s="12">
        <f t="shared" si="2"/>
        <v>1250182.3199821957</v>
      </c>
    </row>
    <row r="57" spans="1:13" ht="15" thickBot="1" x14ac:dyDescent="0.35">
      <c r="A57" s="6" t="s">
        <v>57</v>
      </c>
      <c r="B57" s="12">
        <f t="shared" si="3"/>
        <v>192555.56746750441</v>
      </c>
      <c r="C57" s="12">
        <f t="shared" si="2"/>
        <v>105525.81899953014</v>
      </c>
      <c r="D57" s="12">
        <f t="shared" si="2"/>
        <v>129492.48846810906</v>
      </c>
      <c r="E57" s="12">
        <f t="shared" si="2"/>
        <v>124292.92996642347</v>
      </c>
      <c r="F57" s="12">
        <f t="shared" si="2"/>
        <v>380877.27990742977</v>
      </c>
      <c r="G57" s="12">
        <f t="shared" si="2"/>
        <v>108668.83832946603</v>
      </c>
      <c r="H57" s="12">
        <f t="shared" si="2"/>
        <v>1870473.8796988691</v>
      </c>
      <c r="I57" s="12">
        <f t="shared" si="2"/>
        <v>2007981.9604615769</v>
      </c>
      <c r="J57" s="12">
        <f t="shared" si="2"/>
        <v>2292772.6733160918</v>
      </c>
      <c r="K57" s="12">
        <f t="shared" si="2"/>
        <v>1906711.982419271</v>
      </c>
      <c r="L57" s="12">
        <f t="shared" si="2"/>
        <v>1610090.640040067</v>
      </c>
      <c r="M57" s="12">
        <f t="shared" si="2"/>
        <v>836721.49483406404</v>
      </c>
    </row>
    <row r="58" spans="1:13" ht="15" thickBot="1" x14ac:dyDescent="0.35">
      <c r="A58" s="6" t="s">
        <v>58</v>
      </c>
      <c r="B58" s="12">
        <f t="shared" si="3"/>
        <v>87159.172913645292</v>
      </c>
      <c r="C58" s="12">
        <f t="shared" si="2"/>
        <v>105048.19359258706</v>
      </c>
      <c r="D58" s="12">
        <f t="shared" si="2"/>
        <v>82615.763629320223</v>
      </c>
      <c r="E58" s="12">
        <f t="shared" si="2"/>
        <v>144054.08120530279</v>
      </c>
      <c r="F58" s="12">
        <f t="shared" si="2"/>
        <v>64058.651377506263</v>
      </c>
      <c r="G58" s="12">
        <f t="shared" si="2"/>
        <v>64989.842000356854</v>
      </c>
      <c r="H58" s="12">
        <f t="shared" si="2"/>
        <v>6949657.0150345434</v>
      </c>
      <c r="I58" s="12">
        <f t="shared" si="2"/>
        <v>6482246.203760745</v>
      </c>
      <c r="J58" s="12">
        <f t="shared" si="2"/>
        <v>6388905.6983587258</v>
      </c>
      <c r="K58" s="12">
        <f t="shared" si="2"/>
        <v>133336.8550900312</v>
      </c>
      <c r="L58" s="12">
        <f t="shared" si="2"/>
        <v>3870269.2751891031</v>
      </c>
      <c r="M58" s="12">
        <f t="shared" si="2"/>
        <v>977145.68320894707</v>
      </c>
    </row>
    <row r="59" spans="1:13" ht="15" thickBot="1" x14ac:dyDescent="0.35">
      <c r="A59" s="6" t="s">
        <v>59</v>
      </c>
      <c r="B59" s="12">
        <f t="shared" si="3"/>
        <v>76318.648260899819</v>
      </c>
      <c r="C59" s="12">
        <f t="shared" si="2"/>
        <v>89740.89019017652</v>
      </c>
      <c r="D59" s="12">
        <f t="shared" si="2"/>
        <v>76872.04786009471</v>
      </c>
      <c r="E59" s="12">
        <f t="shared" si="2"/>
        <v>65636.363992021099</v>
      </c>
      <c r="F59" s="12">
        <f t="shared" si="2"/>
        <v>69927.865453930674</v>
      </c>
      <c r="G59" s="12">
        <f t="shared" si="2"/>
        <v>61207.681611180276</v>
      </c>
      <c r="H59" s="12">
        <f t="shared" si="2"/>
        <v>9532951.788416028</v>
      </c>
      <c r="I59" s="12">
        <f t="shared" si="2"/>
        <v>9148843.6424718909</v>
      </c>
      <c r="J59" s="12">
        <f t="shared" si="2"/>
        <v>6743460.9885852784</v>
      </c>
      <c r="K59" s="12">
        <f t="shared" si="2"/>
        <v>98548.02511270871</v>
      </c>
      <c r="L59" s="12">
        <f t="shared" si="2"/>
        <v>3693125.4132570857</v>
      </c>
      <c r="M59" s="12">
        <f t="shared" si="2"/>
        <v>1107153.4706422149</v>
      </c>
    </row>
    <row r="60" spans="1:13" ht="15" thickBot="1" x14ac:dyDescent="0.35">
      <c r="A60" s="6" t="s">
        <v>60</v>
      </c>
      <c r="B60" s="12">
        <f t="shared" si="3"/>
        <v>95374.65931664026</v>
      </c>
      <c r="C60" s="12">
        <f t="shared" si="2"/>
        <v>127567.74896441364</v>
      </c>
      <c r="D60" s="12">
        <f t="shared" si="2"/>
        <v>89266.833648947373</v>
      </c>
      <c r="E60" s="12">
        <f t="shared" si="2"/>
        <v>233401.49086099619</v>
      </c>
      <c r="F60" s="12">
        <f t="shared" si="2"/>
        <v>93222.854761493509</v>
      </c>
      <c r="G60" s="12">
        <f t="shared" si="2"/>
        <v>89106.480706937306</v>
      </c>
      <c r="H60" s="12">
        <f t="shared" si="2"/>
        <v>8305768.5839946242</v>
      </c>
      <c r="I60" s="12">
        <f t="shared" si="2"/>
        <v>7477024.8862624727</v>
      </c>
      <c r="J60" s="12">
        <f t="shared" si="2"/>
        <v>4581766.9608371947</v>
      </c>
      <c r="K60" s="12">
        <f t="shared" si="2"/>
        <v>87481.344625667363</v>
      </c>
      <c r="L60" s="12">
        <f t="shared" si="2"/>
        <v>4339717.5920006586</v>
      </c>
      <c r="M60" s="12">
        <f t="shared" si="2"/>
        <v>1210886.8552548741</v>
      </c>
    </row>
    <row r="61" spans="1:13" ht="17.399999999999999" customHeight="1" x14ac:dyDescent="0.3">
      <c r="A61" s="6" t="s">
        <v>61</v>
      </c>
      <c r="B61" s="12">
        <f>AVERAGE(B32:B34)/Q46</f>
        <v>79039.29628348905</v>
      </c>
      <c r="C61" s="12">
        <f t="shared" si="2"/>
        <v>95478.90081046203</v>
      </c>
      <c r="D61" s="12">
        <f t="shared" si="2"/>
        <v>83893.976351185062</v>
      </c>
      <c r="E61" s="12">
        <f t="shared" si="2"/>
        <v>169144.17602436274</v>
      </c>
      <c r="F61" s="12">
        <f t="shared" si="2"/>
        <v>59184.116764377111</v>
      </c>
      <c r="G61" s="12">
        <f t="shared" si="2"/>
        <v>75146.401102451069</v>
      </c>
      <c r="H61" s="12">
        <f t="shared" si="2"/>
        <v>6635101.794177264</v>
      </c>
      <c r="I61" s="12">
        <f t="shared" si="2"/>
        <v>6873862.9351836313</v>
      </c>
      <c r="J61" s="12">
        <f t="shared" si="2"/>
        <v>3810956.3428716715</v>
      </c>
      <c r="K61" s="12">
        <f t="shared" si="2"/>
        <v>86026.688182739366</v>
      </c>
      <c r="L61" s="12">
        <f t="shared" si="2"/>
        <v>3075857.7214646493</v>
      </c>
      <c r="M61" s="12">
        <f t="shared" si="2"/>
        <v>897315.35100341367</v>
      </c>
    </row>
    <row r="65" spans="1:9" x14ac:dyDescent="0.3">
      <c r="A65" t="s">
        <v>62</v>
      </c>
      <c r="B65" t="s">
        <v>50</v>
      </c>
      <c r="C65" t="s">
        <v>1</v>
      </c>
      <c r="D65" t="s">
        <v>2</v>
      </c>
      <c r="E65" t="s">
        <v>4</v>
      </c>
      <c r="F65" t="s">
        <v>51</v>
      </c>
      <c r="G65" t="s">
        <v>52</v>
      </c>
      <c r="H65" t="s">
        <v>63</v>
      </c>
      <c r="I65" t="s">
        <v>64</v>
      </c>
    </row>
    <row r="66" spans="1:9" x14ac:dyDescent="0.3">
      <c r="A66" t="s">
        <v>65</v>
      </c>
      <c r="B66">
        <f>AVERAGE(B54:B57)</f>
        <v>196784.76146032533</v>
      </c>
      <c r="C66">
        <f>AVERAGE(C54:C57)</f>
        <v>143577.04907246702</v>
      </c>
      <c r="D66">
        <f t="shared" ref="D66:F66" si="4">AVERAGE(D54:D57)</f>
        <v>189173.43880135324</v>
      </c>
      <c r="E66">
        <f t="shared" si="4"/>
        <v>85457.482179036888</v>
      </c>
      <c r="F66">
        <f t="shared" si="4"/>
        <v>308272.10729616921</v>
      </c>
      <c r="G66">
        <f>AVERAGE(G54:G57)*2</f>
        <v>269212.14993849531</v>
      </c>
    </row>
    <row r="67" spans="1:9" x14ac:dyDescent="0.3">
      <c r="A67" s="59" t="s">
        <v>66</v>
      </c>
      <c r="B67">
        <f>AVERAGE(H54:H57)</f>
        <v>2559440.0857546353</v>
      </c>
      <c r="C67">
        <f t="shared" ref="C67:F67" si="5">AVERAGE(I54:I57)</f>
        <v>2241346.5764216115</v>
      </c>
      <c r="D67">
        <f t="shared" si="5"/>
        <v>2589045.0683547747</v>
      </c>
      <c r="E67">
        <f t="shared" si="5"/>
        <v>1534662.1247467219</v>
      </c>
      <c r="F67">
        <f t="shared" si="5"/>
        <v>2318681.7594036004</v>
      </c>
      <c r="G67">
        <f>AVERAGE(M54:M57)*2</f>
        <v>2369139.4322234592</v>
      </c>
    </row>
    <row r="68" spans="1:9" x14ac:dyDescent="0.3">
      <c r="A68" t="s">
        <v>67</v>
      </c>
      <c r="B68">
        <f>AVERAGE(B58:B61)</f>
        <v>84472.944193668605</v>
      </c>
      <c r="C68">
        <f>AVERAGE(C58:C61)</f>
        <v>104458.93338940981</v>
      </c>
      <c r="D68">
        <f>AVERAGE(D58:D61)</f>
        <v>83162.155372386842</v>
      </c>
      <c r="E68">
        <f t="shared" ref="E68" si="6">AVERAGE(E58:E61)</f>
        <v>153059.0280206707</v>
      </c>
      <c r="F68">
        <f>AVERAGE(F58:F61)</f>
        <v>71598.372089326891</v>
      </c>
      <c r="G68">
        <f>AVERAGE(G58:G61)*2</f>
        <v>145225.20271046276</v>
      </c>
    </row>
    <row r="69" spans="1:9" x14ac:dyDescent="0.3">
      <c r="D69" t="s">
        <v>65</v>
      </c>
    </row>
    <row r="70" spans="1:9" x14ac:dyDescent="0.3">
      <c r="A70" s="60" t="s">
        <v>50</v>
      </c>
      <c r="B70" s="60" t="s">
        <v>1</v>
      </c>
      <c r="C70" s="60" t="s">
        <v>2</v>
      </c>
      <c r="D70" s="60" t="s">
        <v>51</v>
      </c>
    </row>
    <row r="71" spans="1:9" x14ac:dyDescent="0.3">
      <c r="A71" s="61">
        <v>183585.51735940072</v>
      </c>
      <c r="B71">
        <v>148832.41908124412</v>
      </c>
      <c r="C71">
        <v>196273.91948957296</v>
      </c>
      <c r="D71">
        <v>222372.3956273254</v>
      </c>
    </row>
    <row r="72" spans="1:9" x14ac:dyDescent="0.3">
      <c r="A72">
        <v>221710.92562270729</v>
      </c>
      <c r="B72">
        <v>160902.33097129027</v>
      </c>
      <c r="C72">
        <v>248768.95829374919</v>
      </c>
      <c r="D72">
        <v>235430.97729996691</v>
      </c>
    </row>
    <row r="73" spans="1:9" x14ac:dyDescent="0.3">
      <c r="A73">
        <v>189287.03539168899</v>
      </c>
      <c r="B73">
        <v>159047.62723780354</v>
      </c>
      <c r="C73">
        <v>182158.38895398183</v>
      </c>
      <c r="D73">
        <v>394407.77634995483</v>
      </c>
    </row>
    <row r="74" spans="1:9" x14ac:dyDescent="0.3">
      <c r="A74">
        <v>192555.56746750441</v>
      </c>
      <c r="B74">
        <v>105525.81899953014</v>
      </c>
      <c r="C74">
        <v>129492.48846810906</v>
      </c>
      <c r="D74">
        <v>380877.27990742977</v>
      </c>
    </row>
    <row r="76" spans="1:9" x14ac:dyDescent="0.3">
      <c r="A76" t="s">
        <v>67</v>
      </c>
    </row>
    <row r="77" spans="1:9" x14ac:dyDescent="0.3">
      <c r="A77" s="60" t="s">
        <v>50</v>
      </c>
      <c r="B77" s="60" t="s">
        <v>1</v>
      </c>
      <c r="C77" s="60" t="s">
        <v>2</v>
      </c>
      <c r="D77" s="60" t="s">
        <v>51</v>
      </c>
    </row>
    <row r="78" spans="1:9" x14ac:dyDescent="0.3">
      <c r="A78">
        <v>87159.172913645292</v>
      </c>
      <c r="B78">
        <v>105048.19359258706</v>
      </c>
      <c r="C78">
        <v>82615.763629320223</v>
      </c>
      <c r="D78">
        <v>64058.651377506263</v>
      </c>
    </row>
    <row r="79" spans="1:9" x14ac:dyDescent="0.3">
      <c r="A79">
        <v>76318.648260899819</v>
      </c>
      <c r="B79">
        <v>89740.89019017652</v>
      </c>
      <c r="C79">
        <v>76872.04786009471</v>
      </c>
      <c r="D79">
        <v>69927.865453930674</v>
      </c>
    </row>
    <row r="80" spans="1:9" x14ac:dyDescent="0.3">
      <c r="A80">
        <v>95374.65931664026</v>
      </c>
      <c r="B80">
        <v>127567.74896441364</v>
      </c>
      <c r="C80">
        <v>89266.833648947373</v>
      </c>
      <c r="D80">
        <v>93222.854761493509</v>
      </c>
    </row>
    <row r="81" spans="1:7" x14ac:dyDescent="0.3">
      <c r="A81">
        <v>79039.29628348905</v>
      </c>
      <c r="B81">
        <v>95478.90081046203</v>
      </c>
      <c r="C81">
        <v>83893.976351185062</v>
      </c>
      <c r="D81">
        <v>59184.116764377111</v>
      </c>
    </row>
    <row r="83" spans="1:7" x14ac:dyDescent="0.3">
      <c r="A83" s="62" t="s">
        <v>68</v>
      </c>
      <c r="B83" s="62"/>
      <c r="C83" s="62"/>
      <c r="D83" s="62"/>
    </row>
    <row r="84" spans="1:7" x14ac:dyDescent="0.3">
      <c r="A84" t="s">
        <v>1</v>
      </c>
    </row>
    <row r="86" spans="1:7" x14ac:dyDescent="0.3">
      <c r="A86" t="s">
        <v>0</v>
      </c>
      <c r="B86">
        <v>0</v>
      </c>
      <c r="C86">
        <v>1</v>
      </c>
      <c r="D86">
        <v>2</v>
      </c>
      <c r="E86">
        <v>4</v>
      </c>
      <c r="F86">
        <v>6</v>
      </c>
      <c r="G86">
        <v>8</v>
      </c>
    </row>
    <row r="87" spans="1:7" x14ac:dyDescent="0.3">
      <c r="B87" s="1">
        <v>144220</v>
      </c>
      <c r="C87" s="1">
        <v>136849</v>
      </c>
      <c r="D87" s="1">
        <v>121342</v>
      </c>
      <c r="E87" s="1">
        <v>124657</v>
      </c>
      <c r="F87" s="1">
        <v>99011</v>
      </c>
      <c r="G87" s="1">
        <v>91089</v>
      </c>
    </row>
    <row r="88" spans="1:7" x14ac:dyDescent="0.3">
      <c r="B88" s="1">
        <v>113612</v>
      </c>
      <c r="C88" s="1">
        <v>105596</v>
      </c>
      <c r="D88" s="1">
        <v>87323</v>
      </c>
      <c r="E88" s="1">
        <v>102778</v>
      </c>
      <c r="F88" s="1">
        <v>81564</v>
      </c>
      <c r="G88" s="1">
        <v>37587</v>
      </c>
    </row>
    <row r="89" spans="1:7" x14ac:dyDescent="0.3">
      <c r="B89" s="1"/>
      <c r="C89" s="1"/>
      <c r="D89" s="1">
        <v>99491</v>
      </c>
      <c r="E89" s="1">
        <v>104869</v>
      </c>
      <c r="F89" s="1"/>
      <c r="G89" s="1"/>
    </row>
    <row r="90" spans="1:7" x14ac:dyDescent="0.3">
      <c r="B90" s="1"/>
      <c r="C90" s="1"/>
      <c r="D90" s="1"/>
      <c r="E90" s="1"/>
      <c r="F90" s="1"/>
      <c r="G90" s="1"/>
    </row>
    <row r="91" spans="1:7" x14ac:dyDescent="0.3">
      <c r="B91" s="1">
        <v>67416</v>
      </c>
      <c r="C91" s="1">
        <v>68347</v>
      </c>
      <c r="D91" s="1">
        <v>55345</v>
      </c>
      <c r="E91" s="1">
        <v>59520</v>
      </c>
      <c r="F91" s="1">
        <v>47241</v>
      </c>
      <c r="G91" s="1">
        <v>43300</v>
      </c>
    </row>
    <row r="92" spans="1:7" x14ac:dyDescent="0.3">
      <c r="B92" s="1">
        <v>52906</v>
      </c>
      <c r="C92" s="1">
        <v>51962</v>
      </c>
      <c r="D92" s="1">
        <v>48820</v>
      </c>
      <c r="E92" s="1">
        <v>53785</v>
      </c>
      <c r="F92" s="1">
        <v>42971</v>
      </c>
      <c r="G92" s="1">
        <v>18285</v>
      </c>
    </row>
    <row r="93" spans="1:7" x14ac:dyDescent="0.3">
      <c r="B93" s="1"/>
      <c r="C93" s="1"/>
      <c r="D93" s="1"/>
      <c r="E93" s="1">
        <v>55510</v>
      </c>
      <c r="F93" s="1">
        <v>32074</v>
      </c>
      <c r="G93" s="1"/>
    </row>
    <row r="97" spans="1:5" x14ac:dyDescent="0.3">
      <c r="A97" t="s">
        <v>2</v>
      </c>
    </row>
    <row r="99" spans="1:5" x14ac:dyDescent="0.3">
      <c r="A99" t="s">
        <v>0</v>
      </c>
      <c r="B99">
        <v>0</v>
      </c>
      <c r="C99">
        <v>15</v>
      </c>
      <c r="D99">
        <v>30</v>
      </c>
      <c r="E99">
        <v>60</v>
      </c>
    </row>
    <row r="100" spans="1:5" x14ac:dyDescent="0.3">
      <c r="B100" s="1">
        <v>119181</v>
      </c>
      <c r="C100" s="1">
        <v>73676</v>
      </c>
      <c r="D100" s="1">
        <v>65295.94</v>
      </c>
      <c r="E100" s="1">
        <v>81937.25</v>
      </c>
    </row>
    <row r="101" spans="1:5" x14ac:dyDescent="0.3">
      <c r="B101" s="1">
        <v>109049</v>
      </c>
      <c r="C101" s="1">
        <v>68094</v>
      </c>
      <c r="D101" s="1">
        <v>62517.85</v>
      </c>
      <c r="E101" s="1">
        <v>88858.08</v>
      </c>
    </row>
    <row r="102" spans="1:5" x14ac:dyDescent="0.3">
      <c r="B102" s="1">
        <v>97617</v>
      </c>
      <c r="C102" s="1">
        <v>62211</v>
      </c>
      <c r="D102" s="1">
        <v>57828.2</v>
      </c>
      <c r="E102" s="1">
        <v>97497.33</v>
      </c>
    </row>
    <row r="103" spans="1:5" x14ac:dyDescent="0.3">
      <c r="B103" s="1">
        <v>99099</v>
      </c>
      <c r="C103" s="1">
        <v>65044</v>
      </c>
      <c r="D103" s="1">
        <v>55629.54</v>
      </c>
      <c r="E103" s="1">
        <v>67226.19</v>
      </c>
    </row>
    <row r="104" spans="1:5" x14ac:dyDescent="0.3">
      <c r="B104" s="1">
        <v>93154</v>
      </c>
      <c r="C104" s="1">
        <v>77580</v>
      </c>
      <c r="D104" s="1">
        <v>60039.4</v>
      </c>
      <c r="E104" s="1">
        <v>60712.72</v>
      </c>
    </row>
    <row r="105" spans="1:5" x14ac:dyDescent="0.3">
      <c r="B105" s="1">
        <v>85072</v>
      </c>
      <c r="C105" s="1">
        <v>70634</v>
      </c>
      <c r="D105" s="1">
        <v>65717.710000000006</v>
      </c>
      <c r="E105" s="1">
        <v>53274.11</v>
      </c>
    </row>
    <row r="106" spans="1:5" x14ac:dyDescent="0.3">
      <c r="B106" s="1">
        <v>121409</v>
      </c>
      <c r="C106" s="1">
        <v>68984</v>
      </c>
      <c r="D106" s="1">
        <v>46086.34</v>
      </c>
      <c r="E106" s="1">
        <v>55868.35</v>
      </c>
    </row>
    <row r="107" spans="1:5" x14ac:dyDescent="0.3">
      <c r="B107" s="1">
        <v>110354</v>
      </c>
      <c r="C107" s="1">
        <v>61176</v>
      </c>
      <c r="D107" s="1">
        <v>41050.080000000002</v>
      </c>
      <c r="E107" s="1">
        <v>49832.99</v>
      </c>
    </row>
    <row r="108" spans="1:5" x14ac:dyDescent="0.3">
      <c r="B108" s="1">
        <v>96823</v>
      </c>
      <c r="C108" s="1">
        <v>55905</v>
      </c>
      <c r="D108" s="1">
        <v>36681.980000000003</v>
      </c>
      <c r="E108" s="1">
        <v>44097.79</v>
      </c>
    </row>
    <row r="110" spans="1:5" x14ac:dyDescent="0.3">
      <c r="A110" t="s">
        <v>12</v>
      </c>
    </row>
    <row r="111" spans="1:5" x14ac:dyDescent="0.3">
      <c r="B111" s="2" t="s">
        <v>9</v>
      </c>
      <c r="C111" s="2" t="s">
        <v>10</v>
      </c>
      <c r="D111" s="2" t="s">
        <v>11</v>
      </c>
    </row>
    <row r="112" spans="1:5" x14ac:dyDescent="0.3">
      <c r="B112" s="1">
        <v>2645107</v>
      </c>
      <c r="C112" s="1">
        <v>2528978</v>
      </c>
      <c r="D112" s="1">
        <v>3926474</v>
      </c>
    </row>
    <row r="113" spans="1:5" x14ac:dyDescent="0.3">
      <c r="B113" s="1">
        <v>2500442</v>
      </c>
      <c r="C113" s="1">
        <v>2509915</v>
      </c>
      <c r="D113" s="1">
        <v>3834648</v>
      </c>
    </row>
    <row r="114" spans="1:5" x14ac:dyDescent="0.3">
      <c r="B114" s="1">
        <v>2581416</v>
      </c>
      <c r="C114" s="1">
        <v>2493848</v>
      </c>
      <c r="D114" s="1">
        <v>3852017</v>
      </c>
    </row>
    <row r="115" spans="1:5" x14ac:dyDescent="0.3">
      <c r="B115" s="1">
        <v>2694058</v>
      </c>
      <c r="C115" s="1">
        <v>2420941</v>
      </c>
      <c r="D115" s="1">
        <v>4061164</v>
      </c>
    </row>
    <row r="116" spans="1:5" x14ac:dyDescent="0.3">
      <c r="B116" s="1">
        <v>2569631</v>
      </c>
      <c r="C116" s="1">
        <v>2360190</v>
      </c>
      <c r="D116" s="1">
        <v>3940138</v>
      </c>
    </row>
    <row r="117" spans="1:5" x14ac:dyDescent="0.3">
      <c r="B117" s="1">
        <v>2656092</v>
      </c>
      <c r="C117" s="1">
        <v>2359628</v>
      </c>
      <c r="D117" s="1">
        <v>3889634</v>
      </c>
    </row>
    <row r="118" spans="1:5" x14ac:dyDescent="0.3">
      <c r="B118" s="1"/>
      <c r="C118" s="1">
        <v>3445855</v>
      </c>
      <c r="D118" s="1"/>
    </row>
    <row r="119" spans="1:5" x14ac:dyDescent="0.3">
      <c r="B119" s="1"/>
      <c r="C119" s="1">
        <v>3365918</v>
      </c>
      <c r="D119" s="1"/>
    </row>
    <row r="120" spans="1:5" x14ac:dyDescent="0.3">
      <c r="B120" s="1"/>
      <c r="C120" s="1">
        <v>3193689</v>
      </c>
      <c r="D120" s="1"/>
    </row>
    <row r="122" spans="1:5" x14ac:dyDescent="0.3">
      <c r="A122" t="s">
        <v>13</v>
      </c>
    </row>
    <row r="123" spans="1:5" x14ac:dyDescent="0.3">
      <c r="B123" s="2" t="s">
        <v>5</v>
      </c>
      <c r="C123" s="2" t="s">
        <v>6</v>
      </c>
      <c r="D123" s="2" t="s">
        <v>7</v>
      </c>
      <c r="E123" s="2" t="s">
        <v>8</v>
      </c>
    </row>
    <row r="124" spans="1:5" x14ac:dyDescent="0.3">
      <c r="B124" s="1">
        <v>431.77</v>
      </c>
      <c r="C124" s="1">
        <v>207.4</v>
      </c>
      <c r="D124" s="1">
        <v>174.5</v>
      </c>
      <c r="E124" s="1">
        <v>170</v>
      </c>
    </row>
    <row r="125" spans="1:5" x14ac:dyDescent="0.3">
      <c r="B125" s="1">
        <v>452.7</v>
      </c>
      <c r="C125" s="1">
        <v>219.3</v>
      </c>
      <c r="D125" s="1">
        <v>177.27</v>
      </c>
      <c r="E125" s="1">
        <v>177.2</v>
      </c>
    </row>
    <row r="126" spans="1:5" x14ac:dyDescent="0.3">
      <c r="B126" s="1">
        <v>405.27</v>
      </c>
      <c r="C126" s="1">
        <v>196.25</v>
      </c>
      <c r="D126" s="1">
        <v>188.19</v>
      </c>
      <c r="E126" s="1">
        <v>162.69999999999999</v>
      </c>
    </row>
    <row r="127" spans="1:5" x14ac:dyDescent="0.3">
      <c r="B127" s="1"/>
      <c r="C127" s="1"/>
      <c r="D127" s="1">
        <v>159.84</v>
      </c>
      <c r="E127" s="1"/>
    </row>
  </sheetData>
  <mergeCells count="1">
    <mergeCell ref="A83:D83"/>
  </mergeCells>
  <pageMargins left="0.7" right="0.7" top="0.75" bottom="0.75" header="0.3" footer="0.3"/>
  <legacy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F3FD8-68C8-496A-90B9-2438EF147338}">
  <dimension ref="A2:E27"/>
  <sheetViews>
    <sheetView workbookViewId="0">
      <selection activeCell="E27" sqref="E27"/>
    </sheetView>
  </sheetViews>
  <sheetFormatPr defaultRowHeight="14.4" x14ac:dyDescent="0.3"/>
  <sheetData>
    <row r="2" spans="1:5" x14ac:dyDescent="0.3">
      <c r="B2" t="s">
        <v>69</v>
      </c>
      <c r="C2" t="s">
        <v>70</v>
      </c>
      <c r="D2" t="s">
        <v>71</v>
      </c>
      <c r="E2" t="s">
        <v>72</v>
      </c>
    </row>
    <row r="3" spans="1:5" x14ac:dyDescent="0.3">
      <c r="A3" t="s">
        <v>73</v>
      </c>
      <c r="B3" t="s">
        <v>74</v>
      </c>
      <c r="C3">
        <v>0.28352297103775964</v>
      </c>
      <c r="E3">
        <v>1.592183381989698E-2</v>
      </c>
    </row>
    <row r="4" spans="1:5" x14ac:dyDescent="0.3">
      <c r="A4" t="s">
        <v>75</v>
      </c>
      <c r="B4">
        <v>6.1058645354612369E-3</v>
      </c>
      <c r="C4">
        <v>0.15241197145013494</v>
      </c>
      <c r="D4">
        <v>2.9106842639081725E-4</v>
      </c>
      <c r="E4">
        <v>8.2131906391913201E-3</v>
      </c>
    </row>
    <row r="5" spans="1:5" x14ac:dyDescent="0.3">
      <c r="A5" t="s">
        <v>76</v>
      </c>
      <c r="B5">
        <v>5.6185411419198165E-3</v>
      </c>
      <c r="C5">
        <v>0.3560638649389824</v>
      </c>
      <c r="D5">
        <v>2.6783757145164511E-4</v>
      </c>
      <c r="E5">
        <v>7.4037397511116888E-3</v>
      </c>
    </row>
    <row r="6" spans="1:5" x14ac:dyDescent="0.3">
      <c r="A6" t="s">
        <v>5</v>
      </c>
      <c r="B6">
        <v>2.8235675230940772E-2</v>
      </c>
      <c r="C6">
        <v>0.40726200748388547</v>
      </c>
      <c r="D6">
        <v>7.3570809177417979E-4</v>
      </c>
      <c r="E6">
        <v>1.5378847343626417E-2</v>
      </c>
    </row>
    <row r="7" spans="1:5" x14ac:dyDescent="0.3">
      <c r="A7" t="s">
        <v>77</v>
      </c>
      <c r="B7" t="s">
        <v>74</v>
      </c>
      <c r="C7">
        <v>0.39143914518866912</v>
      </c>
      <c r="E7">
        <v>7.8771883304989358E-3</v>
      </c>
    </row>
    <row r="8" spans="1:5" x14ac:dyDescent="0.3">
      <c r="A8" t="s">
        <v>19</v>
      </c>
      <c r="B8">
        <v>1.5777682705324429E-2</v>
      </c>
      <c r="C8">
        <v>0.53106166147013278</v>
      </c>
      <c r="D8">
        <v>5.9578985837749527E-4</v>
      </c>
      <c r="E8">
        <v>1.2904213752732893E-2</v>
      </c>
    </row>
    <row r="9" spans="1:5" x14ac:dyDescent="0.3">
      <c r="A9" t="s">
        <v>78</v>
      </c>
      <c r="B9">
        <v>7.4837455683616615E-4</v>
      </c>
      <c r="C9">
        <v>7.9477897614655499E-2</v>
      </c>
      <c r="D9">
        <v>1.6962820678021115E-4</v>
      </c>
      <c r="E9">
        <v>6.37586074099655E-4</v>
      </c>
    </row>
    <row r="10" spans="1:5" x14ac:dyDescent="0.3">
      <c r="A10" t="s">
        <v>8</v>
      </c>
      <c r="B10">
        <v>3.1282653124090135E-3</v>
      </c>
      <c r="C10">
        <v>0.2238906616497795</v>
      </c>
      <c r="D10">
        <v>3.5190335322450768E-4</v>
      </c>
      <c r="E10">
        <v>1.0969140770786987E-2</v>
      </c>
    </row>
    <row r="11" spans="1:5" x14ac:dyDescent="0.3">
      <c r="A11" t="s">
        <v>79</v>
      </c>
      <c r="B11">
        <v>6.2262481910112764E-4</v>
      </c>
      <c r="C11">
        <v>0.15641814956524125</v>
      </c>
      <c r="D11">
        <v>6.2262481910112764E-4</v>
      </c>
      <c r="E11">
        <v>2.733067142002821E-3</v>
      </c>
    </row>
    <row r="12" spans="1:5" x14ac:dyDescent="0.3">
      <c r="A12" t="s">
        <v>80</v>
      </c>
      <c r="B12">
        <v>4.2387529623902423E-3</v>
      </c>
      <c r="C12">
        <v>0.24435404129274527</v>
      </c>
      <c r="D12">
        <v>4.0977625979569954E-4</v>
      </c>
      <c r="E12">
        <v>6.8675005008855938E-3</v>
      </c>
    </row>
    <row r="13" spans="1:5" x14ac:dyDescent="0.3">
      <c r="A13" t="s">
        <v>81</v>
      </c>
      <c r="B13">
        <v>2.1152449823150721E-2</v>
      </c>
      <c r="C13">
        <v>0.3537073461260789</v>
      </c>
      <c r="D13">
        <v>1.8274286184222963E-3</v>
      </c>
      <c r="E13">
        <v>1.2869101297513548E-2</v>
      </c>
    </row>
    <row r="14" spans="1:5" x14ac:dyDescent="0.3">
      <c r="A14" t="s">
        <v>82</v>
      </c>
      <c r="B14" t="s">
        <v>74</v>
      </c>
      <c r="C14">
        <v>0.34255883441639812</v>
      </c>
      <c r="E14">
        <v>4.4194748101834429E-2</v>
      </c>
    </row>
    <row r="17" spans="1:5" x14ac:dyDescent="0.3">
      <c r="B17" t="s">
        <v>69</v>
      </c>
      <c r="C17" t="s">
        <v>70</v>
      </c>
      <c r="D17" t="s">
        <v>71</v>
      </c>
      <c r="E17" t="s">
        <v>72</v>
      </c>
    </row>
    <row r="18" spans="1:5" x14ac:dyDescent="0.3">
      <c r="A18" t="s">
        <v>5</v>
      </c>
      <c r="B18">
        <v>2.8235675230940772E-2</v>
      </c>
      <c r="C18">
        <v>0.40726200748388547</v>
      </c>
      <c r="D18">
        <v>7.3570809177417979E-4</v>
      </c>
      <c r="E18">
        <v>1.5378847343626417E-2</v>
      </c>
    </row>
    <row r="19" spans="1:5" x14ac:dyDescent="0.3">
      <c r="A19" t="s">
        <v>19</v>
      </c>
      <c r="B19">
        <v>1.5777682705324429E-2</v>
      </c>
      <c r="C19">
        <v>0.53106166147013278</v>
      </c>
      <c r="D19">
        <v>5.9578985837749527E-4</v>
      </c>
      <c r="E19">
        <v>1.2904213752732893E-2</v>
      </c>
    </row>
    <row r="20" spans="1:5" x14ac:dyDescent="0.3">
      <c r="A20" t="s">
        <v>79</v>
      </c>
      <c r="B20">
        <v>6.2262481910112764E-4</v>
      </c>
      <c r="C20">
        <v>0.15641814956524125</v>
      </c>
      <c r="D20">
        <v>6.2262481910112764E-4</v>
      </c>
      <c r="E20">
        <v>2.733067142002821E-3</v>
      </c>
    </row>
    <row r="23" spans="1:5" x14ac:dyDescent="0.3">
      <c r="A23" t="s">
        <v>5</v>
      </c>
      <c r="B23" t="s">
        <v>6</v>
      </c>
      <c r="C23" t="s">
        <v>7</v>
      </c>
      <c r="D23" t="s">
        <v>8</v>
      </c>
    </row>
    <row r="24" spans="1:5" x14ac:dyDescent="0.3">
      <c r="A24" s="1">
        <v>2.8557229999999999E-2</v>
      </c>
      <c r="B24" s="1">
        <v>5.9207679999999999E-3</v>
      </c>
      <c r="C24" s="1">
        <v>2.8794319999999999E-3</v>
      </c>
      <c r="D24" s="1">
        <v>6.4877200000000004E-4</v>
      </c>
    </row>
    <row r="25" spans="1:5" x14ac:dyDescent="0.3">
      <c r="A25" s="1">
        <v>2.739393E-2</v>
      </c>
      <c r="B25" s="1">
        <v>5.5242720000000002E-3</v>
      </c>
      <c r="C25" s="1">
        <v>3.3770990000000002E-3</v>
      </c>
      <c r="D25" s="1">
        <v>6.1377600000000001E-4</v>
      </c>
    </row>
    <row r="26" spans="1:5" x14ac:dyDescent="0.3">
      <c r="A26" s="1">
        <v>2.8755860000000001E-2</v>
      </c>
      <c r="B26" s="1">
        <v>5.4105840000000004E-3</v>
      </c>
      <c r="C26" s="1"/>
      <c r="D26" s="1">
        <v>6.05326E-4</v>
      </c>
    </row>
    <row r="27" spans="1:5" x14ac:dyDescent="0.3">
      <c r="A27" s="1"/>
      <c r="B27" s="1"/>
      <c r="C27" s="1"/>
      <c r="D27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workbookViewId="0">
      <selection activeCell="E28" sqref="E28"/>
    </sheetView>
  </sheetViews>
  <sheetFormatPr defaultRowHeight="14.4" x14ac:dyDescent="0.3"/>
  <cols>
    <col min="1" max="1" width="12.77734375" customWidth="1"/>
  </cols>
  <sheetData>
    <row r="1" spans="1:7" x14ac:dyDescent="0.3">
      <c r="A1" t="s">
        <v>1</v>
      </c>
    </row>
    <row r="3" spans="1:7" x14ac:dyDescent="0.3">
      <c r="A3" t="s">
        <v>0</v>
      </c>
      <c r="B3">
        <v>0</v>
      </c>
      <c r="C3">
        <v>1</v>
      </c>
      <c r="D3">
        <v>2</v>
      </c>
      <c r="E3">
        <v>4</v>
      </c>
      <c r="F3">
        <v>6</v>
      </c>
      <c r="G3">
        <v>8</v>
      </c>
    </row>
    <row r="4" spans="1:7" x14ac:dyDescent="0.3">
      <c r="B4" s="1">
        <v>107.97799999999999</v>
      </c>
      <c r="C4" s="1">
        <v>67.632369999999995</v>
      </c>
      <c r="D4" s="1">
        <v>91.043279999999996</v>
      </c>
      <c r="E4" s="1">
        <v>85.471069999999997</v>
      </c>
      <c r="F4" s="1">
        <v>88.268550000000005</v>
      </c>
      <c r="G4" s="1">
        <v>81.437839999999994</v>
      </c>
    </row>
    <row r="5" spans="1:7" x14ac:dyDescent="0.3">
      <c r="B5" s="1">
        <v>96.056849999999997</v>
      </c>
      <c r="C5" s="1">
        <v>105.92529999999999</v>
      </c>
      <c r="D5" s="1">
        <v>94.598889999999997</v>
      </c>
      <c r="E5" s="1">
        <v>79.315089999999998</v>
      </c>
      <c r="F5" s="1">
        <v>74.940700000000007</v>
      </c>
      <c r="G5" s="1">
        <v>85.683340000000001</v>
      </c>
    </row>
    <row r="6" spans="1:7" x14ac:dyDescent="0.3">
      <c r="B6" s="1">
        <v>102.9803</v>
      </c>
      <c r="C6" s="1">
        <v>97.828509999999994</v>
      </c>
      <c r="D6" s="1">
        <v>110.6636</v>
      </c>
      <c r="E6" s="1">
        <v>100.1408</v>
      </c>
      <c r="F6" s="1">
        <v>91.748339999999999</v>
      </c>
      <c r="G6" s="1">
        <v>83.575749999999999</v>
      </c>
    </row>
    <row r="7" spans="1:7" x14ac:dyDescent="0.3">
      <c r="B7" s="1">
        <v>106.3961</v>
      </c>
      <c r="C7" s="1">
        <v>105.0762</v>
      </c>
      <c r="D7" s="1">
        <v>86.077569999999994</v>
      </c>
      <c r="E7" s="1">
        <v>100.1711</v>
      </c>
      <c r="F7" s="1">
        <v>89.147970000000001</v>
      </c>
      <c r="G7" s="1">
        <v>76.282579999999996</v>
      </c>
    </row>
    <row r="8" spans="1:7" x14ac:dyDescent="0.3">
      <c r="B8" s="1">
        <v>100.64190000000001</v>
      </c>
      <c r="C8" s="1">
        <v>98.457750000000004</v>
      </c>
      <c r="D8" s="1">
        <v>106.9791</v>
      </c>
      <c r="E8" s="1">
        <v>98.677610000000001</v>
      </c>
      <c r="F8" s="1">
        <v>78.685839999999999</v>
      </c>
      <c r="G8" s="1">
        <v>69.648979999999995</v>
      </c>
    </row>
    <row r="9" spans="1:7" x14ac:dyDescent="0.3">
      <c r="B9" s="1">
        <v>94.062359999999998</v>
      </c>
      <c r="C9" s="1">
        <v>105.87220000000001</v>
      </c>
      <c r="D9" s="1">
        <v>101.2022</v>
      </c>
      <c r="E9" s="1">
        <v>98.677610000000001</v>
      </c>
      <c r="F9" s="1">
        <v>93.294920000000005</v>
      </c>
      <c r="G9" s="1">
        <v>76.184030000000007</v>
      </c>
    </row>
    <row r="10" spans="1:7" x14ac:dyDescent="0.3">
      <c r="B10" s="1">
        <v>91.884450000000001</v>
      </c>
      <c r="C10" s="1">
        <v>86.206450000000004</v>
      </c>
      <c r="D10" s="1">
        <v>77.510750000000002</v>
      </c>
      <c r="E10" s="1">
        <v>77.048289999999994</v>
      </c>
      <c r="F10" s="1">
        <v>74.432760000000002</v>
      </c>
      <c r="G10" s="1">
        <v>74.235650000000007</v>
      </c>
    </row>
    <row r="12" spans="1:7" x14ac:dyDescent="0.3">
      <c r="A12" t="s">
        <v>2</v>
      </c>
    </row>
    <row r="14" spans="1:7" x14ac:dyDescent="0.3">
      <c r="A14" t="s">
        <v>0</v>
      </c>
      <c r="B14">
        <v>0</v>
      </c>
      <c r="C14">
        <v>15</v>
      </c>
      <c r="D14">
        <v>30</v>
      </c>
      <c r="E14">
        <v>60</v>
      </c>
    </row>
    <row r="15" spans="1:7" x14ac:dyDescent="0.3">
      <c r="B15" s="1">
        <v>107.97799999999999</v>
      </c>
      <c r="C15" s="1">
        <v>98.175520000000006</v>
      </c>
      <c r="D15" s="1">
        <v>101.8616</v>
      </c>
      <c r="E15" s="1">
        <v>96.431449999999998</v>
      </c>
    </row>
    <row r="16" spans="1:7" x14ac:dyDescent="0.3">
      <c r="B16" s="1">
        <v>96.056849999999997</v>
      </c>
      <c r="C16" s="1">
        <v>101.8121</v>
      </c>
      <c r="D16" s="1">
        <v>97.124129999999994</v>
      </c>
      <c r="E16" s="1">
        <v>102.2698</v>
      </c>
    </row>
    <row r="17" spans="1:5" x14ac:dyDescent="0.3">
      <c r="B17" s="1">
        <v>102.9803</v>
      </c>
      <c r="C17" s="1">
        <v>107.3412</v>
      </c>
      <c r="D17" s="1">
        <v>108.5039</v>
      </c>
      <c r="E17" s="1">
        <v>104.3107</v>
      </c>
    </row>
    <row r="18" spans="1:5" x14ac:dyDescent="0.3">
      <c r="B18" s="1">
        <v>106.3961</v>
      </c>
      <c r="C18" s="1">
        <v>98.583709999999996</v>
      </c>
      <c r="D18" s="1">
        <v>102.1461</v>
      </c>
      <c r="E18" s="1">
        <v>110.3841</v>
      </c>
    </row>
    <row r="19" spans="1:5" x14ac:dyDescent="0.3">
      <c r="B19" s="1">
        <v>100.64190000000001</v>
      </c>
      <c r="C19" s="1">
        <v>105.3745</v>
      </c>
      <c r="D19" s="1">
        <v>97.408630000000002</v>
      </c>
      <c r="E19" s="1">
        <v>103.17270000000001</v>
      </c>
    </row>
    <row r="20" spans="1:5" x14ac:dyDescent="0.3">
      <c r="B20" s="1">
        <v>94.062359999999998</v>
      </c>
      <c r="C20" s="1">
        <v>104.11279999999999</v>
      </c>
      <c r="D20" s="1">
        <v>103.40779999999999</v>
      </c>
      <c r="E20" s="1">
        <v>104.37260000000001</v>
      </c>
    </row>
    <row r="21" spans="1:5" x14ac:dyDescent="0.3">
      <c r="B21" s="1">
        <v>91.884450000000001</v>
      </c>
      <c r="C21" s="1">
        <v>106.4135</v>
      </c>
      <c r="D21" s="1">
        <v>102.69029999999999</v>
      </c>
      <c r="E21" s="1">
        <v>107.267</v>
      </c>
    </row>
    <row r="22" spans="1:5" x14ac:dyDescent="0.3">
      <c r="C22" s="1">
        <v>98.249740000000003</v>
      </c>
      <c r="D22" s="1">
        <v>98.361059999999995</v>
      </c>
      <c r="E22" s="1">
        <v>93.611230000000006</v>
      </c>
    </row>
    <row r="24" spans="1:5" x14ac:dyDescent="0.3">
      <c r="A24" t="s">
        <v>3</v>
      </c>
    </row>
    <row r="26" spans="1:5" x14ac:dyDescent="0.3">
      <c r="A26" t="s">
        <v>4</v>
      </c>
      <c r="B26">
        <v>7</v>
      </c>
      <c r="C26">
        <v>6</v>
      </c>
      <c r="D26">
        <v>5</v>
      </c>
    </row>
    <row r="27" spans="1:5" x14ac:dyDescent="0.3">
      <c r="B27" s="1">
        <v>107.97799999999999</v>
      </c>
      <c r="C27" s="1">
        <v>116.9207</v>
      </c>
      <c r="D27" s="1">
        <v>96.546400000000006</v>
      </c>
    </row>
    <row r="28" spans="1:5" x14ac:dyDescent="0.3">
      <c r="B28" s="1">
        <v>96.056849999999997</v>
      </c>
      <c r="C28" s="1">
        <v>72.853560000000002</v>
      </c>
      <c r="D28" s="1">
        <v>91.298479999999998</v>
      </c>
    </row>
    <row r="29" spans="1:5" x14ac:dyDescent="0.3">
      <c r="B29" s="1">
        <v>102.9803</v>
      </c>
      <c r="C29" s="1">
        <v>110.6952</v>
      </c>
      <c r="D29" s="1">
        <v>84.27552</v>
      </c>
    </row>
    <row r="30" spans="1:5" x14ac:dyDescent="0.3">
      <c r="B30" s="1">
        <v>106.3961</v>
      </c>
      <c r="C30" s="1">
        <v>111.38979999999999</v>
      </c>
      <c r="D30" s="1">
        <v>74.422790000000006</v>
      </c>
    </row>
    <row r="31" spans="1:5" x14ac:dyDescent="0.3">
      <c r="B31" s="1">
        <v>100.64190000000001</v>
      </c>
      <c r="C31" s="1">
        <v>99.530519999999996</v>
      </c>
      <c r="D31" s="1">
        <v>90.861149999999995</v>
      </c>
    </row>
    <row r="32" spans="1:5" x14ac:dyDescent="0.3">
      <c r="B32" s="1">
        <v>94.062359999999998</v>
      </c>
      <c r="C32" s="1">
        <v>104.9071</v>
      </c>
      <c r="D32" s="1">
        <v>86.925210000000007</v>
      </c>
    </row>
    <row r="33" spans="2:4" x14ac:dyDescent="0.3">
      <c r="B33" s="1">
        <v>91.884450000000001</v>
      </c>
      <c r="C33" s="1">
        <v>107.6854</v>
      </c>
      <c r="D33" s="1">
        <v>95.671750000000003</v>
      </c>
    </row>
    <row r="34" spans="2:4" x14ac:dyDescent="0.3">
      <c r="C34" s="1">
        <v>103.4665</v>
      </c>
      <c r="D34" s="1">
        <v>103.98099999999999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0BC2B-6855-4FE9-9B4B-20BCA2C2EB36}">
  <dimension ref="A2:AY10"/>
  <sheetViews>
    <sheetView topLeftCell="E1" workbookViewId="0">
      <selection activeCell="J11" sqref="J11"/>
    </sheetView>
  </sheetViews>
  <sheetFormatPr defaultRowHeight="14.4" x14ac:dyDescent="0.3"/>
  <sheetData>
    <row r="2" spans="1:51" x14ac:dyDescent="0.3">
      <c r="B2" t="s">
        <v>18</v>
      </c>
      <c r="D2">
        <v>1</v>
      </c>
      <c r="F2">
        <v>2</v>
      </c>
      <c r="H2">
        <v>3</v>
      </c>
      <c r="J2">
        <v>4</v>
      </c>
      <c r="L2">
        <v>5</v>
      </c>
      <c r="N2">
        <v>6</v>
      </c>
      <c r="P2">
        <v>7</v>
      </c>
      <c r="R2">
        <v>8</v>
      </c>
      <c r="T2">
        <v>9</v>
      </c>
      <c r="V2">
        <v>10</v>
      </c>
      <c r="X2">
        <v>11</v>
      </c>
      <c r="Z2">
        <v>12</v>
      </c>
      <c r="AB2">
        <v>13</v>
      </c>
      <c r="AD2">
        <v>14</v>
      </c>
      <c r="AF2">
        <v>15</v>
      </c>
      <c r="AH2">
        <v>16</v>
      </c>
      <c r="AJ2">
        <v>17</v>
      </c>
      <c r="AL2">
        <v>18</v>
      </c>
      <c r="AN2">
        <v>19</v>
      </c>
      <c r="AP2">
        <v>20</v>
      </c>
      <c r="AR2">
        <v>21</v>
      </c>
      <c r="AT2">
        <v>22</v>
      </c>
      <c r="AV2">
        <v>23</v>
      </c>
      <c r="AX2">
        <v>24</v>
      </c>
    </row>
    <row r="3" spans="1:51" x14ac:dyDescent="0.3">
      <c r="B3" t="s">
        <v>14</v>
      </c>
      <c r="C3" t="s">
        <v>15</v>
      </c>
      <c r="D3" t="s">
        <v>14</v>
      </c>
      <c r="E3" t="s">
        <v>15</v>
      </c>
      <c r="F3" t="s">
        <v>14</v>
      </c>
      <c r="G3" t="s">
        <v>15</v>
      </c>
      <c r="H3" t="s">
        <v>14</v>
      </c>
      <c r="I3" t="s">
        <v>15</v>
      </c>
      <c r="J3" t="s">
        <v>14</v>
      </c>
      <c r="K3" t="s">
        <v>15</v>
      </c>
      <c r="L3" t="s">
        <v>14</v>
      </c>
      <c r="M3" t="s">
        <v>15</v>
      </c>
      <c r="N3" t="s">
        <v>14</v>
      </c>
      <c r="O3" t="s">
        <v>15</v>
      </c>
      <c r="P3" t="s">
        <v>14</v>
      </c>
      <c r="Q3" t="s">
        <v>15</v>
      </c>
      <c r="R3" t="s">
        <v>14</v>
      </c>
      <c r="S3" t="s">
        <v>15</v>
      </c>
      <c r="T3" t="s">
        <v>14</v>
      </c>
      <c r="U3" t="s">
        <v>15</v>
      </c>
      <c r="V3" t="s">
        <v>14</v>
      </c>
      <c r="W3" t="s">
        <v>15</v>
      </c>
      <c r="X3" t="s">
        <v>14</v>
      </c>
      <c r="Y3" t="s">
        <v>15</v>
      </c>
      <c r="Z3" t="s">
        <v>14</v>
      </c>
      <c r="AA3" t="s">
        <v>15</v>
      </c>
      <c r="AB3" t="s">
        <v>14</v>
      </c>
      <c r="AC3" t="s">
        <v>15</v>
      </c>
      <c r="AD3" t="s">
        <v>14</v>
      </c>
      <c r="AE3" t="s">
        <v>15</v>
      </c>
      <c r="AF3" t="s">
        <v>14</v>
      </c>
      <c r="AG3" t="s">
        <v>15</v>
      </c>
      <c r="AH3" t="s">
        <v>14</v>
      </c>
      <c r="AI3" t="s">
        <v>15</v>
      </c>
      <c r="AJ3" t="s">
        <v>14</v>
      </c>
      <c r="AK3" t="s">
        <v>15</v>
      </c>
      <c r="AL3" t="s">
        <v>14</v>
      </c>
      <c r="AM3" t="s">
        <v>15</v>
      </c>
      <c r="AN3" t="s">
        <v>14</v>
      </c>
      <c r="AO3" t="s">
        <v>15</v>
      </c>
      <c r="AP3" t="s">
        <v>14</v>
      </c>
      <c r="AQ3" t="s">
        <v>15</v>
      </c>
      <c r="AR3" t="s">
        <v>14</v>
      </c>
      <c r="AS3" t="s">
        <v>15</v>
      </c>
      <c r="AT3" t="s">
        <v>14</v>
      </c>
      <c r="AU3" t="s">
        <v>15</v>
      </c>
      <c r="AV3" t="s">
        <v>14</v>
      </c>
      <c r="AW3" t="s">
        <v>15</v>
      </c>
      <c r="AX3" t="s">
        <v>14</v>
      </c>
      <c r="AY3" t="s">
        <v>15</v>
      </c>
    </row>
    <row r="4" spans="1:51" x14ac:dyDescent="0.3">
      <c r="D4">
        <v>1</v>
      </c>
      <c r="F4">
        <v>2</v>
      </c>
      <c r="H4">
        <v>3</v>
      </c>
      <c r="J4">
        <v>4</v>
      </c>
      <c r="L4">
        <v>5</v>
      </c>
      <c r="N4">
        <v>6</v>
      </c>
      <c r="P4">
        <v>7</v>
      </c>
      <c r="R4">
        <v>8</v>
      </c>
      <c r="T4">
        <v>9</v>
      </c>
      <c r="V4">
        <v>10</v>
      </c>
      <c r="X4">
        <v>11</v>
      </c>
      <c r="Z4">
        <v>12</v>
      </c>
      <c r="AB4">
        <v>13</v>
      </c>
      <c r="AD4">
        <v>14</v>
      </c>
      <c r="AF4">
        <v>15</v>
      </c>
      <c r="AH4">
        <v>16</v>
      </c>
      <c r="AJ4">
        <v>17</v>
      </c>
      <c r="AL4">
        <v>18</v>
      </c>
      <c r="AN4">
        <v>19</v>
      </c>
      <c r="AP4">
        <v>20</v>
      </c>
      <c r="AR4">
        <v>21</v>
      </c>
      <c r="AT4">
        <v>22</v>
      </c>
      <c r="AV4">
        <v>23</v>
      </c>
      <c r="AX4">
        <v>24</v>
      </c>
    </row>
    <row r="5" spans="1:51" x14ac:dyDescent="0.3">
      <c r="B5" s="1">
        <v>96.61</v>
      </c>
      <c r="C5" s="1">
        <v>3.08</v>
      </c>
      <c r="D5" s="1">
        <v>22.23</v>
      </c>
      <c r="E5" s="1">
        <v>76.34</v>
      </c>
      <c r="F5" s="1">
        <v>24.58</v>
      </c>
      <c r="G5" s="1">
        <v>73.73</v>
      </c>
      <c r="H5" s="1">
        <v>23.82</v>
      </c>
      <c r="I5" s="1">
        <v>74.17</v>
      </c>
      <c r="J5" s="1">
        <v>25.11</v>
      </c>
      <c r="K5" s="1">
        <v>72.91</v>
      </c>
      <c r="L5" s="1">
        <v>31.07</v>
      </c>
      <c r="M5" s="1">
        <v>66.81</v>
      </c>
      <c r="N5" s="1">
        <v>26.65</v>
      </c>
      <c r="O5" s="1">
        <v>71.319999999999993</v>
      </c>
      <c r="P5" s="1">
        <v>21.38</v>
      </c>
      <c r="Q5" s="1">
        <v>76.33</v>
      </c>
      <c r="R5" s="1">
        <v>19.829999999999998</v>
      </c>
      <c r="S5" s="1">
        <v>78.209999999999994</v>
      </c>
      <c r="T5" s="1">
        <v>24.45</v>
      </c>
      <c r="U5" s="1">
        <v>73.66</v>
      </c>
      <c r="V5" s="1">
        <v>23.42</v>
      </c>
      <c r="W5" s="1">
        <v>74.39</v>
      </c>
      <c r="X5" s="1">
        <v>23.54</v>
      </c>
      <c r="Y5" s="1">
        <v>73.650000000000006</v>
      </c>
      <c r="Z5" s="1">
        <v>22.26</v>
      </c>
      <c r="AA5" s="1">
        <v>75.709999999999994</v>
      </c>
      <c r="AB5" s="1">
        <v>31.06</v>
      </c>
      <c r="AC5" s="1">
        <v>66.73</v>
      </c>
      <c r="AD5" s="1">
        <v>35.26</v>
      </c>
      <c r="AE5" s="1">
        <v>62.57</v>
      </c>
      <c r="AF5" s="1">
        <v>31.94</v>
      </c>
      <c r="AG5" s="1">
        <v>65.599999999999994</v>
      </c>
      <c r="AH5" s="1">
        <v>35.1</v>
      </c>
      <c r="AI5" s="1">
        <v>62.88</v>
      </c>
      <c r="AJ5" s="1">
        <v>32.76</v>
      </c>
      <c r="AK5" s="1">
        <v>65.23</v>
      </c>
      <c r="AL5" s="1">
        <v>31.75</v>
      </c>
      <c r="AM5" s="1">
        <v>65.849999999999994</v>
      </c>
      <c r="AN5" s="1">
        <v>29.45</v>
      </c>
      <c r="AO5" s="1">
        <v>68.290000000000006</v>
      </c>
      <c r="AP5" s="1">
        <v>27.7</v>
      </c>
      <c r="AQ5" s="1">
        <v>69.42</v>
      </c>
      <c r="AR5" s="1">
        <v>27.87</v>
      </c>
      <c r="AS5" s="1">
        <v>69.55</v>
      </c>
      <c r="AT5" s="1">
        <v>31.03</v>
      </c>
      <c r="AU5" s="1">
        <v>66.16</v>
      </c>
      <c r="AV5" s="1">
        <v>27.57</v>
      </c>
      <c r="AW5" s="1">
        <v>69.77</v>
      </c>
      <c r="AX5" s="1">
        <v>29.04</v>
      </c>
      <c r="AY5" s="1">
        <v>68.09</v>
      </c>
    </row>
    <row r="6" spans="1:51" x14ac:dyDescent="0.3">
      <c r="D6" s="1">
        <v>22.38</v>
      </c>
      <c r="E6" s="1">
        <v>75.83</v>
      </c>
      <c r="F6" s="1">
        <v>25.64</v>
      </c>
      <c r="G6" s="1">
        <v>72.62</v>
      </c>
      <c r="H6" s="1">
        <v>23.97</v>
      </c>
      <c r="I6" s="1">
        <v>74.239999999999995</v>
      </c>
      <c r="J6" s="1">
        <v>25.85</v>
      </c>
      <c r="K6" s="1">
        <v>72.349999999999994</v>
      </c>
      <c r="L6" s="1">
        <v>32.1</v>
      </c>
      <c r="M6" s="1">
        <v>65.650000000000006</v>
      </c>
      <c r="N6" s="1">
        <v>26.25</v>
      </c>
      <c r="O6" s="1">
        <v>71.989999999999995</v>
      </c>
      <c r="P6" s="1">
        <v>19.690000000000001</v>
      </c>
      <c r="Q6" s="1">
        <v>77.83</v>
      </c>
      <c r="R6" s="1">
        <v>19.579999999999998</v>
      </c>
      <c r="S6" s="1">
        <v>78.81</v>
      </c>
      <c r="T6" s="1">
        <v>23.71</v>
      </c>
      <c r="U6" s="1">
        <v>74.319999999999993</v>
      </c>
      <c r="V6" s="1">
        <v>23.84</v>
      </c>
      <c r="W6" s="1">
        <v>74.08</v>
      </c>
      <c r="X6" s="1">
        <v>24.01</v>
      </c>
      <c r="Y6" s="1">
        <v>73.73</v>
      </c>
      <c r="Z6" s="1">
        <v>22.3</v>
      </c>
      <c r="AA6" s="1">
        <v>75.510000000000005</v>
      </c>
      <c r="AB6" s="1">
        <v>30.63</v>
      </c>
      <c r="AC6" s="1">
        <v>66.95</v>
      </c>
      <c r="AD6" s="1">
        <v>35.53</v>
      </c>
      <c r="AE6" s="1">
        <v>61.91</v>
      </c>
      <c r="AF6" s="1">
        <v>32.380000000000003</v>
      </c>
      <c r="AG6" s="1">
        <v>65.33</v>
      </c>
      <c r="AH6" s="1">
        <v>34.619999999999997</v>
      </c>
      <c r="AI6" s="1">
        <v>63.34</v>
      </c>
      <c r="AJ6" s="1">
        <v>33.11</v>
      </c>
      <c r="AK6" s="1">
        <v>64.92</v>
      </c>
      <c r="AL6" s="1">
        <v>32.01</v>
      </c>
      <c r="AM6" s="1">
        <v>65.44</v>
      </c>
      <c r="AN6" s="1">
        <v>29.64</v>
      </c>
      <c r="AO6" s="1">
        <v>68.010000000000005</v>
      </c>
      <c r="AP6" s="1">
        <v>26.86</v>
      </c>
      <c r="AQ6" s="1">
        <v>70.03</v>
      </c>
      <c r="AR6" s="1">
        <v>27.64</v>
      </c>
      <c r="AS6" s="1">
        <v>69.400000000000006</v>
      </c>
      <c r="AT6" s="1">
        <v>30.43</v>
      </c>
      <c r="AU6" s="1">
        <v>67.040000000000006</v>
      </c>
      <c r="AV6" s="1">
        <v>28.29</v>
      </c>
      <c r="AW6" s="1">
        <v>69.06</v>
      </c>
      <c r="AX6" s="1">
        <v>28.9</v>
      </c>
      <c r="AY6" s="1">
        <v>68.239999999999995</v>
      </c>
    </row>
    <row r="7" spans="1:51" x14ac:dyDescent="0.3">
      <c r="D7" s="1">
        <v>23.44</v>
      </c>
      <c r="E7" s="1">
        <v>75.08</v>
      </c>
      <c r="F7" s="1">
        <v>25.06</v>
      </c>
      <c r="G7" s="1">
        <v>73.09</v>
      </c>
      <c r="H7" s="1">
        <v>23.4</v>
      </c>
      <c r="I7" s="1">
        <v>74.459999999999994</v>
      </c>
      <c r="J7" s="1">
        <v>25.14</v>
      </c>
      <c r="K7" s="1">
        <v>73.14</v>
      </c>
      <c r="L7" s="1">
        <v>32.729999999999997</v>
      </c>
      <c r="M7" s="1">
        <v>65.25</v>
      </c>
      <c r="N7" s="1">
        <v>27.38</v>
      </c>
      <c r="O7" s="1">
        <v>70.650000000000006</v>
      </c>
      <c r="P7" s="1">
        <v>20.09</v>
      </c>
      <c r="Q7" s="1">
        <v>77.34</v>
      </c>
      <c r="R7" s="1">
        <v>20.45</v>
      </c>
      <c r="S7" s="1">
        <v>77.83</v>
      </c>
      <c r="T7" s="1">
        <v>24.64</v>
      </c>
      <c r="U7" s="1">
        <v>73.180000000000007</v>
      </c>
      <c r="V7" s="1">
        <v>23.02</v>
      </c>
      <c r="W7" s="1">
        <v>74.89</v>
      </c>
      <c r="X7" s="1">
        <v>23.48</v>
      </c>
      <c r="Y7" s="1">
        <v>73.650000000000006</v>
      </c>
      <c r="Z7" s="1">
        <v>21.95</v>
      </c>
      <c r="AA7" s="1">
        <v>75.91</v>
      </c>
      <c r="AB7" s="1">
        <v>32.049999999999997</v>
      </c>
      <c r="AC7" s="1">
        <v>66.2</v>
      </c>
      <c r="AD7" s="1">
        <v>36.44</v>
      </c>
      <c r="AE7" s="1">
        <v>61.39</v>
      </c>
      <c r="AF7" s="1">
        <v>32.97</v>
      </c>
      <c r="AG7" s="1">
        <v>64.83</v>
      </c>
      <c r="AH7" s="1">
        <v>34.700000000000003</v>
      </c>
      <c r="AI7" s="1">
        <v>63.13</v>
      </c>
      <c r="AJ7" s="1">
        <v>33.22</v>
      </c>
      <c r="AK7" s="1">
        <v>64.36</v>
      </c>
      <c r="AL7" s="1">
        <v>32.6</v>
      </c>
      <c r="AM7" s="1">
        <v>64.89</v>
      </c>
      <c r="AN7" s="1">
        <v>30.05</v>
      </c>
      <c r="AO7" s="1">
        <v>67.84</v>
      </c>
      <c r="AP7" s="1">
        <v>27.94</v>
      </c>
      <c r="AQ7" s="1">
        <v>69.319999999999993</v>
      </c>
      <c r="AR7" s="1">
        <v>28.11</v>
      </c>
      <c r="AS7" s="1">
        <v>69</v>
      </c>
      <c r="AT7" s="1">
        <v>31.57</v>
      </c>
      <c r="AU7" s="1">
        <v>65.83</v>
      </c>
      <c r="AV7" s="1">
        <v>28.45</v>
      </c>
      <c r="AW7" s="1">
        <v>69.22</v>
      </c>
      <c r="AX7" s="1">
        <v>29.4</v>
      </c>
      <c r="AY7" s="1">
        <v>67.790000000000006</v>
      </c>
    </row>
    <row r="8" spans="1:51" x14ac:dyDescent="0.3">
      <c r="L8" s="1">
        <v>31.02</v>
      </c>
      <c r="M8" s="1">
        <v>66.75</v>
      </c>
    </row>
    <row r="9" spans="1:51" x14ac:dyDescent="0.3">
      <c r="A9" t="s">
        <v>16</v>
      </c>
      <c r="B9">
        <f t="shared" ref="B9:C9" si="0">AVERAGE(B5:B8)</f>
        <v>96.61</v>
      </c>
      <c r="C9">
        <f t="shared" si="0"/>
        <v>3.08</v>
      </c>
      <c r="D9">
        <f>AVERAGE(D5:D8)</f>
        <v>22.683333333333334</v>
      </c>
      <c r="E9">
        <f t="shared" ref="E9:AY9" si="1">AVERAGE(E5:E8)</f>
        <v>75.75</v>
      </c>
      <c r="F9">
        <f t="shared" si="1"/>
        <v>25.093333333333334</v>
      </c>
      <c r="G9">
        <f t="shared" si="1"/>
        <v>73.146666666666675</v>
      </c>
      <c r="H9">
        <f t="shared" si="1"/>
        <v>23.73</v>
      </c>
      <c r="I9">
        <f t="shared" si="1"/>
        <v>74.290000000000006</v>
      </c>
      <c r="J9">
        <f t="shared" si="1"/>
        <v>25.366666666666664</v>
      </c>
      <c r="K9">
        <f t="shared" si="1"/>
        <v>72.8</v>
      </c>
      <c r="L9">
        <f t="shared" si="1"/>
        <v>31.73</v>
      </c>
      <c r="M9">
        <f t="shared" si="1"/>
        <v>66.115000000000009</v>
      </c>
      <c r="N9">
        <f t="shared" si="1"/>
        <v>26.76</v>
      </c>
      <c r="O9">
        <f t="shared" si="1"/>
        <v>71.320000000000007</v>
      </c>
      <c r="P9">
        <f t="shared" si="1"/>
        <v>20.386666666666667</v>
      </c>
      <c r="Q9">
        <f t="shared" si="1"/>
        <v>77.166666666666671</v>
      </c>
      <c r="R9">
        <f t="shared" si="1"/>
        <v>19.953333333333333</v>
      </c>
      <c r="S9">
        <f t="shared" si="1"/>
        <v>78.283333333333317</v>
      </c>
      <c r="T9">
        <f t="shared" si="1"/>
        <v>24.266666666666666</v>
      </c>
      <c r="U9">
        <f t="shared" si="1"/>
        <v>73.72</v>
      </c>
      <c r="V9">
        <f t="shared" si="1"/>
        <v>23.426666666666666</v>
      </c>
      <c r="W9">
        <f t="shared" si="1"/>
        <v>74.453333333333333</v>
      </c>
      <c r="X9">
        <f t="shared" si="1"/>
        <v>23.676666666666666</v>
      </c>
      <c r="Y9">
        <f t="shared" si="1"/>
        <v>73.676666666666662</v>
      </c>
      <c r="Z9">
        <f t="shared" si="1"/>
        <v>22.17</v>
      </c>
      <c r="AA9">
        <f t="shared" si="1"/>
        <v>75.709999999999994</v>
      </c>
      <c r="AB9">
        <f t="shared" si="1"/>
        <v>31.246666666666666</v>
      </c>
      <c r="AC9">
        <f t="shared" si="1"/>
        <v>66.626666666666665</v>
      </c>
      <c r="AD9">
        <f t="shared" si="1"/>
        <v>35.743333333333332</v>
      </c>
      <c r="AE9">
        <f t="shared" si="1"/>
        <v>61.956666666666671</v>
      </c>
      <c r="AF9">
        <f t="shared" si="1"/>
        <v>32.43</v>
      </c>
      <c r="AG9">
        <f t="shared" si="1"/>
        <v>65.25333333333333</v>
      </c>
      <c r="AH9">
        <f t="shared" si="1"/>
        <v>34.806666666666665</v>
      </c>
      <c r="AI9">
        <f t="shared" si="1"/>
        <v>63.116666666666667</v>
      </c>
      <c r="AJ9">
        <f t="shared" si="1"/>
        <v>33.03</v>
      </c>
      <c r="AK9">
        <f t="shared" si="1"/>
        <v>64.836666666666659</v>
      </c>
      <c r="AL9">
        <f t="shared" si="1"/>
        <v>32.119999999999997</v>
      </c>
      <c r="AM9">
        <f t="shared" si="1"/>
        <v>65.393333333333331</v>
      </c>
      <c r="AN9">
        <f t="shared" si="1"/>
        <v>29.713333333333335</v>
      </c>
      <c r="AO9">
        <f t="shared" si="1"/>
        <v>68.046666666666667</v>
      </c>
      <c r="AP9">
        <f t="shared" si="1"/>
        <v>27.5</v>
      </c>
      <c r="AQ9">
        <f t="shared" si="1"/>
        <v>69.589999999999989</v>
      </c>
      <c r="AR9">
        <f t="shared" si="1"/>
        <v>27.873333333333335</v>
      </c>
      <c r="AS9">
        <f t="shared" si="1"/>
        <v>69.316666666666663</v>
      </c>
      <c r="AT9">
        <f t="shared" si="1"/>
        <v>31.01</v>
      </c>
      <c r="AU9">
        <f t="shared" si="1"/>
        <v>66.34333333333332</v>
      </c>
      <c r="AV9">
        <f t="shared" si="1"/>
        <v>28.103333333333335</v>
      </c>
      <c r="AW9">
        <f t="shared" si="1"/>
        <v>69.349999999999994</v>
      </c>
      <c r="AX9">
        <f t="shared" si="1"/>
        <v>29.113333333333333</v>
      </c>
      <c r="AY9">
        <f t="shared" si="1"/>
        <v>68.040000000000006</v>
      </c>
    </row>
    <row r="10" spans="1:51" x14ac:dyDescent="0.3">
      <c r="A10" s="3" t="s">
        <v>17</v>
      </c>
      <c r="B10" s="3"/>
      <c r="D10">
        <f>STDEV(D5:D8)</f>
        <v>0.65957056736435293</v>
      </c>
      <c r="E10">
        <f t="shared" ref="E10:AY10" si="2">STDEV(E5:E8)</f>
        <v>0.63379807509963537</v>
      </c>
      <c r="F10">
        <f t="shared" si="2"/>
        <v>0.53078558131634901</v>
      </c>
      <c r="G10">
        <f t="shared" si="2"/>
        <v>0.55716544520755507</v>
      </c>
      <c r="H10">
        <f t="shared" si="2"/>
        <v>0.29546573405388354</v>
      </c>
      <c r="I10">
        <f t="shared" si="2"/>
        <v>0.15132745950421223</v>
      </c>
      <c r="J10">
        <f t="shared" si="2"/>
        <v>0.41884762543595022</v>
      </c>
      <c r="K10">
        <f t="shared" si="2"/>
        <v>0.4063249930782038</v>
      </c>
      <c r="L10">
        <f t="shared" si="2"/>
        <v>0.83198557679805862</v>
      </c>
      <c r="M10">
        <f t="shared" si="2"/>
        <v>0.78542981863435724</v>
      </c>
      <c r="N10">
        <f t="shared" si="2"/>
        <v>0.57297469403107115</v>
      </c>
      <c r="O10">
        <f t="shared" si="2"/>
        <v>0.6699999999999946</v>
      </c>
      <c r="P10">
        <f t="shared" si="2"/>
        <v>0.88319495771507417</v>
      </c>
      <c r="Q10">
        <f t="shared" si="2"/>
        <v>0.76487471741020052</v>
      </c>
      <c r="R10">
        <f t="shared" si="2"/>
        <v>0.44792112400883016</v>
      </c>
      <c r="S10">
        <f t="shared" si="2"/>
        <v>0.49409850569834329</v>
      </c>
      <c r="T10">
        <f t="shared" si="2"/>
        <v>0.49135866058647315</v>
      </c>
      <c r="U10">
        <f t="shared" si="2"/>
        <v>0.57236352085016085</v>
      </c>
      <c r="V10">
        <f t="shared" si="2"/>
        <v>0.41004064839151422</v>
      </c>
      <c r="W10">
        <f t="shared" si="2"/>
        <v>0.40869711686447485</v>
      </c>
      <c r="X10">
        <f t="shared" si="2"/>
        <v>0.29022979401387083</v>
      </c>
      <c r="Y10">
        <f t="shared" si="2"/>
        <v>4.6188021535169078E-2</v>
      </c>
      <c r="Z10">
        <f t="shared" si="2"/>
        <v>0.19157244060668116</v>
      </c>
      <c r="AA10">
        <f t="shared" si="2"/>
        <v>0.19999999999999576</v>
      </c>
      <c r="AB10">
        <f t="shared" si="2"/>
        <v>0.72817122528518796</v>
      </c>
      <c r="AC10">
        <f t="shared" si="2"/>
        <v>0.3855299383100273</v>
      </c>
      <c r="AD10">
        <f t="shared" si="2"/>
        <v>0.61825021903217514</v>
      </c>
      <c r="AE10">
        <f t="shared" si="2"/>
        <v>0.59138256089720243</v>
      </c>
      <c r="AF10">
        <f t="shared" si="2"/>
        <v>0.51681718237690077</v>
      </c>
      <c r="AG10">
        <f t="shared" si="2"/>
        <v>0.39068316233660744</v>
      </c>
      <c r="AH10">
        <f t="shared" si="2"/>
        <v>0.25716402029314661</v>
      </c>
      <c r="AI10">
        <f t="shared" si="2"/>
        <v>0.23028967265887873</v>
      </c>
      <c r="AJ10">
        <f t="shared" si="2"/>
        <v>0.24020824298928684</v>
      </c>
      <c r="AK10">
        <f t="shared" si="2"/>
        <v>0.44094595284834548</v>
      </c>
      <c r="AL10">
        <f t="shared" si="2"/>
        <v>0.4355456348076524</v>
      </c>
      <c r="AM10">
        <f t="shared" si="2"/>
        <v>0.48169838419215227</v>
      </c>
      <c r="AN10">
        <f t="shared" si="2"/>
        <v>0.30664855018951864</v>
      </c>
      <c r="AO10">
        <f t="shared" si="2"/>
        <v>0.22722969289539155</v>
      </c>
      <c r="AP10">
        <f t="shared" si="2"/>
        <v>0.56709787515031373</v>
      </c>
      <c r="AQ10">
        <f t="shared" si="2"/>
        <v>0.38431757701151537</v>
      </c>
      <c r="AR10">
        <f t="shared" si="2"/>
        <v>0.23501772982763039</v>
      </c>
      <c r="AS10">
        <f t="shared" si="2"/>
        <v>0.28431203515386599</v>
      </c>
      <c r="AT10">
        <f t="shared" si="2"/>
        <v>0.57026309717533041</v>
      </c>
      <c r="AU10">
        <f t="shared" si="2"/>
        <v>0.6254864773385107</v>
      </c>
      <c r="AV10">
        <f t="shared" si="2"/>
        <v>0.46875722216658461</v>
      </c>
      <c r="AW10">
        <f t="shared" si="2"/>
        <v>0.37242448899071851</v>
      </c>
      <c r="AX10">
        <f t="shared" si="2"/>
        <v>0.25794056162870799</v>
      </c>
      <c r="AY10">
        <f t="shared" si="2"/>
        <v>0.22912878474778675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F3A58-F045-4B16-BCDE-26A124012056}">
  <dimension ref="A1:M36"/>
  <sheetViews>
    <sheetView workbookViewId="0">
      <selection activeCell="E21" sqref="E21"/>
    </sheetView>
  </sheetViews>
  <sheetFormatPr defaultRowHeight="14.4" x14ac:dyDescent="0.3"/>
  <cols>
    <col min="2" max="2" width="19.109375" bestFit="1" customWidth="1"/>
  </cols>
  <sheetData>
    <row r="1" spans="1:9" x14ac:dyDescent="0.3">
      <c r="A1" t="s">
        <v>20</v>
      </c>
      <c r="E1" t="s">
        <v>21</v>
      </c>
    </row>
    <row r="2" spans="1:9" x14ac:dyDescent="0.3">
      <c r="A2" t="s">
        <v>22</v>
      </c>
      <c r="E2" t="s">
        <v>23</v>
      </c>
      <c r="I2" t="s">
        <v>24</v>
      </c>
    </row>
    <row r="3" spans="1:9" x14ac:dyDescent="0.3">
      <c r="A3" t="s">
        <v>25</v>
      </c>
      <c r="E3" t="s">
        <v>26</v>
      </c>
    </row>
    <row r="5" spans="1:9" x14ac:dyDescent="0.3">
      <c r="A5" t="s">
        <v>27</v>
      </c>
      <c r="B5" s="4">
        <v>43816</v>
      </c>
    </row>
    <row r="6" spans="1:9" x14ac:dyDescent="0.3">
      <c r="A6" t="s">
        <v>28</v>
      </c>
      <c r="B6" s="5" t="s">
        <v>94</v>
      </c>
    </row>
    <row r="9" spans="1:9" x14ac:dyDescent="0.3">
      <c r="A9" t="s">
        <v>30</v>
      </c>
      <c r="E9" t="s">
        <v>31</v>
      </c>
    </row>
    <row r="10" spans="1:9" x14ac:dyDescent="0.3">
      <c r="A10" t="s">
        <v>32</v>
      </c>
      <c r="E10" t="s">
        <v>33</v>
      </c>
    </row>
    <row r="11" spans="1:9" x14ac:dyDescent="0.3">
      <c r="A11" t="s">
        <v>34</v>
      </c>
      <c r="E11" t="s">
        <v>84</v>
      </c>
    </row>
    <row r="12" spans="1:9" x14ac:dyDescent="0.3">
      <c r="A12" t="s">
        <v>36</v>
      </c>
    </row>
    <row r="15" spans="1:9" x14ac:dyDescent="0.3">
      <c r="A15" t="s">
        <v>37</v>
      </c>
    </row>
    <row r="16" spans="1:9" x14ac:dyDescent="0.3">
      <c r="A16" t="s">
        <v>38</v>
      </c>
      <c r="E16" t="s">
        <v>85</v>
      </c>
    </row>
    <row r="17" spans="1:13" x14ac:dyDescent="0.3">
      <c r="A17" t="s">
        <v>86</v>
      </c>
      <c r="E17">
        <v>420</v>
      </c>
      <c r="F17" t="s">
        <v>87</v>
      </c>
    </row>
    <row r="18" spans="1:13" x14ac:dyDescent="0.3">
      <c r="A18" t="s">
        <v>88</v>
      </c>
      <c r="E18">
        <v>9</v>
      </c>
      <c r="F18" t="s">
        <v>87</v>
      </c>
    </row>
    <row r="19" spans="1:13" x14ac:dyDescent="0.3">
      <c r="A19" t="s">
        <v>89</v>
      </c>
      <c r="E19">
        <v>25</v>
      </c>
    </row>
    <row r="20" spans="1:13" x14ac:dyDescent="0.3">
      <c r="A20" t="s">
        <v>44</v>
      </c>
      <c r="E20">
        <v>0</v>
      </c>
      <c r="F20" t="s">
        <v>43</v>
      </c>
    </row>
    <row r="21" spans="1:13" x14ac:dyDescent="0.3">
      <c r="A21" t="s">
        <v>47</v>
      </c>
      <c r="B21" s="5" t="s">
        <v>95</v>
      </c>
    </row>
    <row r="23" spans="1:13" x14ac:dyDescent="0.3">
      <c r="B23" t="s">
        <v>96</v>
      </c>
    </row>
    <row r="24" spans="1:13" x14ac:dyDescent="0.3">
      <c r="A24" s="6" t="s">
        <v>53</v>
      </c>
      <c r="B24" s="6">
        <v>1</v>
      </c>
      <c r="C24" s="6">
        <v>2</v>
      </c>
      <c r="D24" s="6">
        <v>3</v>
      </c>
      <c r="E24" s="6">
        <v>4</v>
      </c>
      <c r="F24" s="6">
        <v>5</v>
      </c>
      <c r="G24" s="6">
        <v>6</v>
      </c>
      <c r="H24" s="6">
        <v>7</v>
      </c>
      <c r="I24" s="6">
        <v>8</v>
      </c>
      <c r="J24" s="6">
        <v>9</v>
      </c>
      <c r="K24" s="6">
        <v>10</v>
      </c>
      <c r="L24" s="6">
        <v>11</v>
      </c>
      <c r="M24" s="6">
        <v>12</v>
      </c>
    </row>
    <row r="25" spans="1:13" x14ac:dyDescent="0.3">
      <c r="A25" s="6" t="s">
        <v>54</v>
      </c>
      <c r="B25">
        <v>0.12470000237226486</v>
      </c>
      <c r="C25">
        <v>0.12169999629259109</v>
      </c>
      <c r="D25">
        <v>0.11630000174045563</v>
      </c>
      <c r="E25">
        <v>6.0499999672174454E-2</v>
      </c>
      <c r="F25">
        <v>9.4599999487400055E-2</v>
      </c>
      <c r="G25">
        <v>0.12099999934434891</v>
      </c>
      <c r="H25">
        <v>0.17020000517368317</v>
      </c>
      <c r="I25">
        <v>0.19720000028610229</v>
      </c>
      <c r="J25">
        <v>0.21269999444484711</v>
      </c>
      <c r="K25">
        <v>5.8899998664855957E-2</v>
      </c>
      <c r="L25">
        <v>0.16179999709129333</v>
      </c>
      <c r="M25">
        <v>0.15019999444484711</v>
      </c>
    </row>
    <row r="26" spans="1:13" x14ac:dyDescent="0.3">
      <c r="A26" s="6" t="s">
        <v>55</v>
      </c>
      <c r="B26">
        <v>0.11999999731779099</v>
      </c>
      <c r="C26">
        <v>0.1265999972820282</v>
      </c>
      <c r="D26">
        <v>0.10419999808073044</v>
      </c>
      <c r="E26">
        <v>6.210000067949295E-2</v>
      </c>
      <c r="F26">
        <v>9.4899997115135193E-2</v>
      </c>
      <c r="G26">
        <v>0.11450000107288361</v>
      </c>
      <c r="H26">
        <v>0.17730000615119934</v>
      </c>
      <c r="I26">
        <v>0.19249999523162842</v>
      </c>
      <c r="J26">
        <v>0.20340000092983246</v>
      </c>
      <c r="K26">
        <v>5.7199999690055847E-2</v>
      </c>
      <c r="L26">
        <v>0.15410000085830688</v>
      </c>
      <c r="M26">
        <v>0.15029999613761902</v>
      </c>
    </row>
    <row r="27" spans="1:13" x14ac:dyDescent="0.3">
      <c r="A27" s="6" t="s">
        <v>56</v>
      </c>
      <c r="B27">
        <v>0.12349999696016312</v>
      </c>
      <c r="C27">
        <v>0.12439999729394913</v>
      </c>
      <c r="D27">
        <v>0.11559999734163284</v>
      </c>
      <c r="E27">
        <v>5.6200001388788223E-2</v>
      </c>
      <c r="F27">
        <v>7.5699999928474426E-2</v>
      </c>
      <c r="G27">
        <v>7.9499997198581696E-2</v>
      </c>
      <c r="H27">
        <v>0.21520000696182251</v>
      </c>
      <c r="I27">
        <v>0.20530000329017639</v>
      </c>
      <c r="J27">
        <v>0.18819999694824219</v>
      </c>
      <c r="K27">
        <v>6.120000034570694E-2</v>
      </c>
      <c r="L27">
        <v>0.18690000474452972</v>
      </c>
      <c r="M27">
        <v>0.15590000152587891</v>
      </c>
    </row>
    <row r="28" spans="1:13" x14ac:dyDescent="0.3">
      <c r="A28" s="6" t="s">
        <v>57</v>
      </c>
      <c r="B28">
        <v>0.11720000207424164</v>
      </c>
      <c r="C28">
        <v>0.15559999644756317</v>
      </c>
      <c r="D28">
        <v>0.13459999859333038</v>
      </c>
      <c r="E28">
        <v>5.7100001722574234E-2</v>
      </c>
      <c r="F28">
        <v>7.4100002646446228E-2</v>
      </c>
      <c r="G28">
        <v>0.11400000005960464</v>
      </c>
      <c r="H28">
        <v>0.23409999907016754</v>
      </c>
      <c r="I28">
        <v>0.20949999988079071</v>
      </c>
      <c r="J28">
        <v>0.22789999842643738</v>
      </c>
      <c r="K28">
        <v>5.7300001382827759E-2</v>
      </c>
      <c r="L28">
        <v>0.21469999849796295</v>
      </c>
      <c r="M28">
        <v>0.19769999384880066</v>
      </c>
    </row>
    <row r="29" spans="1:13" x14ac:dyDescent="0.3">
      <c r="A29" s="6" t="s">
        <v>58</v>
      </c>
      <c r="B29">
        <v>0.19189999997615814</v>
      </c>
      <c r="C29">
        <v>0.15150000154972076</v>
      </c>
      <c r="D29">
        <v>0.17550000548362732</v>
      </c>
      <c r="E29">
        <v>5.7900000363588333E-2</v>
      </c>
      <c r="F29">
        <v>0.17980000376701355</v>
      </c>
      <c r="G29">
        <v>0.15070000290870667</v>
      </c>
      <c r="H29">
        <v>0.10289999842643738</v>
      </c>
      <c r="I29">
        <v>9.920000284910202E-2</v>
      </c>
      <c r="J29">
        <v>0.11159999668598175</v>
      </c>
      <c r="K29">
        <v>0.1460999995470047</v>
      </c>
      <c r="L29">
        <v>0.11879999935626984</v>
      </c>
      <c r="M29">
        <v>0.17100000381469727</v>
      </c>
    </row>
    <row r="30" spans="1:13" x14ac:dyDescent="0.3">
      <c r="A30" s="6" t="s">
        <v>59</v>
      </c>
      <c r="B30">
        <v>0.21809999644756317</v>
      </c>
      <c r="C30">
        <v>0.17520000040531158</v>
      </c>
      <c r="D30">
        <v>0.1940000057220459</v>
      </c>
      <c r="E30">
        <v>6.8300001323223114E-2</v>
      </c>
      <c r="F30">
        <v>0.16850000619888306</v>
      </c>
      <c r="G30">
        <v>0.15399999916553497</v>
      </c>
      <c r="H30">
        <v>9.7300000488758087E-2</v>
      </c>
      <c r="I30">
        <v>8.6000002920627594E-2</v>
      </c>
      <c r="J30">
        <v>0.10480000078678131</v>
      </c>
      <c r="K30">
        <v>0.16969999670982361</v>
      </c>
      <c r="L30">
        <v>0.12099999934434891</v>
      </c>
      <c r="M30">
        <v>0.15999999642372131</v>
      </c>
    </row>
    <row r="31" spans="1:13" x14ac:dyDescent="0.3">
      <c r="A31" s="6" t="s">
        <v>60</v>
      </c>
      <c r="B31">
        <v>0.21119999885559082</v>
      </c>
      <c r="C31">
        <v>0.15379999577999115</v>
      </c>
      <c r="D31">
        <v>0.17550000548362732</v>
      </c>
      <c r="E31">
        <v>5.5700000375509262E-2</v>
      </c>
      <c r="F31">
        <v>0.1363999992609024</v>
      </c>
      <c r="G31">
        <v>0.12460000067949295</v>
      </c>
      <c r="H31">
        <v>0.10620000213384628</v>
      </c>
      <c r="I31">
        <v>9.8099999129772186E-2</v>
      </c>
      <c r="J31">
        <v>0.12860000133514404</v>
      </c>
      <c r="K31">
        <v>0.15510000288486481</v>
      </c>
      <c r="L31">
        <v>0.1160999983549118</v>
      </c>
      <c r="M31">
        <v>0.15530000627040863</v>
      </c>
    </row>
    <row r="32" spans="1:13" x14ac:dyDescent="0.3">
      <c r="A32" s="6" t="s">
        <v>61</v>
      </c>
      <c r="B32">
        <v>0.25780001282691956</v>
      </c>
      <c r="C32">
        <v>0.20919999480247498</v>
      </c>
      <c r="D32">
        <v>0.20360000431537628</v>
      </c>
      <c r="E32">
        <v>5.7500001043081284E-2</v>
      </c>
      <c r="F32">
        <v>0.20499999821186066</v>
      </c>
      <c r="G32">
        <v>0.14079999923706055</v>
      </c>
      <c r="H32">
        <v>0.12409999966621399</v>
      </c>
      <c r="I32">
        <v>0.1039000004529953</v>
      </c>
      <c r="J32">
        <v>0.15639999508857727</v>
      </c>
      <c r="K32">
        <v>0.21170000731945038</v>
      </c>
      <c r="L32">
        <v>0.15299999713897705</v>
      </c>
      <c r="M32">
        <v>0.21629999577999115</v>
      </c>
    </row>
    <row r="36" spans="1:2" x14ac:dyDescent="0.3">
      <c r="A36" t="s">
        <v>92</v>
      </c>
      <c r="B36" s="5" t="s">
        <v>97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B610-B5DE-4E44-82C0-890509F393B7}">
  <dimension ref="A1:M50"/>
  <sheetViews>
    <sheetView tabSelected="1" workbookViewId="0">
      <selection activeCell="K18" sqref="K18"/>
    </sheetView>
  </sheetViews>
  <sheetFormatPr defaultRowHeight="14.4" x14ac:dyDescent="0.3"/>
  <cols>
    <col min="2" max="2" width="18.109375" bestFit="1" customWidth="1"/>
  </cols>
  <sheetData>
    <row r="1" spans="1:9" x14ac:dyDescent="0.3">
      <c r="A1" t="s">
        <v>20</v>
      </c>
      <c r="E1" t="s">
        <v>21</v>
      </c>
    </row>
    <row r="2" spans="1:9" x14ac:dyDescent="0.3">
      <c r="A2" t="s">
        <v>22</v>
      </c>
      <c r="E2" t="s">
        <v>23</v>
      </c>
      <c r="I2" t="s">
        <v>24</v>
      </c>
    </row>
    <row r="3" spans="1:9" x14ac:dyDescent="0.3">
      <c r="A3" t="s">
        <v>25</v>
      </c>
      <c r="E3" t="s">
        <v>26</v>
      </c>
    </row>
    <row r="5" spans="1:9" x14ac:dyDescent="0.3">
      <c r="A5" t="s">
        <v>27</v>
      </c>
      <c r="B5" s="4">
        <v>43822</v>
      </c>
    </row>
    <row r="6" spans="1:9" x14ac:dyDescent="0.3">
      <c r="A6" t="s">
        <v>28</v>
      </c>
      <c r="B6" s="5" t="s">
        <v>98</v>
      </c>
    </row>
    <row r="9" spans="1:9" x14ac:dyDescent="0.3">
      <c r="A9" t="s">
        <v>30</v>
      </c>
      <c r="E9" t="s">
        <v>31</v>
      </c>
    </row>
    <row r="10" spans="1:9" x14ac:dyDescent="0.3">
      <c r="A10" t="s">
        <v>32</v>
      </c>
      <c r="E10" t="s">
        <v>33</v>
      </c>
    </row>
    <row r="11" spans="1:9" x14ac:dyDescent="0.3">
      <c r="A11" t="s">
        <v>34</v>
      </c>
      <c r="E11" t="s">
        <v>35</v>
      </c>
    </row>
    <row r="12" spans="1:9" x14ac:dyDescent="0.3">
      <c r="A12" t="s">
        <v>36</v>
      </c>
    </row>
    <row r="15" spans="1:9" x14ac:dyDescent="0.3">
      <c r="A15" t="s">
        <v>37</v>
      </c>
    </row>
    <row r="16" spans="1:9" x14ac:dyDescent="0.3">
      <c r="A16" t="s">
        <v>38</v>
      </c>
      <c r="E16" t="s">
        <v>39</v>
      </c>
    </row>
    <row r="17" spans="1:13" x14ac:dyDescent="0.3">
      <c r="A17" t="s">
        <v>40</v>
      </c>
      <c r="E17" t="s">
        <v>41</v>
      </c>
    </row>
    <row r="18" spans="1:13" x14ac:dyDescent="0.3">
      <c r="A18" t="s">
        <v>42</v>
      </c>
      <c r="E18">
        <v>1000</v>
      </c>
      <c r="F18" t="s">
        <v>43</v>
      </c>
    </row>
    <row r="19" spans="1:13" x14ac:dyDescent="0.3">
      <c r="A19" t="s">
        <v>44</v>
      </c>
      <c r="E19">
        <v>0</v>
      </c>
      <c r="F19" t="s">
        <v>43</v>
      </c>
    </row>
    <row r="20" spans="1:13" x14ac:dyDescent="0.3">
      <c r="A20" t="s">
        <v>45</v>
      </c>
      <c r="E20" t="s">
        <v>46</v>
      </c>
    </row>
    <row r="21" spans="1:13" x14ac:dyDescent="0.3">
      <c r="A21" t="s">
        <v>47</v>
      </c>
      <c r="B21" s="5" t="s">
        <v>99</v>
      </c>
    </row>
    <row r="23" spans="1:13" x14ac:dyDescent="0.3">
      <c r="B23" t="s">
        <v>100</v>
      </c>
    </row>
    <row r="24" spans="1:13" x14ac:dyDescent="0.3">
      <c r="A24" s="6" t="s">
        <v>53</v>
      </c>
      <c r="B24" s="6">
        <v>1</v>
      </c>
      <c r="C24" s="6">
        <v>2</v>
      </c>
      <c r="D24" s="6">
        <v>3</v>
      </c>
      <c r="E24" s="6">
        <v>4</v>
      </c>
      <c r="F24" s="6">
        <v>5</v>
      </c>
      <c r="G24" s="6">
        <v>6</v>
      </c>
      <c r="H24" s="6">
        <v>7</v>
      </c>
      <c r="I24" s="6">
        <v>8</v>
      </c>
      <c r="J24" s="6">
        <v>9</v>
      </c>
      <c r="K24" s="6">
        <v>10</v>
      </c>
      <c r="L24" s="6">
        <v>11</v>
      </c>
      <c r="M24" s="6">
        <v>12</v>
      </c>
    </row>
    <row r="25" spans="1:13" x14ac:dyDescent="0.3">
      <c r="A25" s="6" t="s">
        <v>54</v>
      </c>
      <c r="B25">
        <v>55031</v>
      </c>
      <c r="C25">
        <v>61836</v>
      </c>
      <c r="D25">
        <v>77049</v>
      </c>
      <c r="E25">
        <v>50852</v>
      </c>
      <c r="F25">
        <v>98380</v>
      </c>
      <c r="G25">
        <v>28088</v>
      </c>
      <c r="H25">
        <v>2194365</v>
      </c>
      <c r="I25">
        <v>1302235</v>
      </c>
      <c r="J25">
        <v>1804102</v>
      </c>
      <c r="K25">
        <v>1503493</v>
      </c>
      <c r="L25">
        <v>1727235</v>
      </c>
      <c r="M25">
        <v>788774</v>
      </c>
    </row>
    <row r="26" spans="1:13" x14ac:dyDescent="0.3">
      <c r="A26" s="6" t="s">
        <v>55</v>
      </c>
      <c r="B26">
        <v>69112</v>
      </c>
      <c r="C26">
        <v>62400</v>
      </c>
      <c r="D26">
        <v>38171</v>
      </c>
      <c r="E26">
        <v>56264</v>
      </c>
      <c r="F26">
        <v>91278</v>
      </c>
      <c r="G26">
        <v>26532</v>
      </c>
      <c r="H26">
        <v>1622978</v>
      </c>
      <c r="I26">
        <v>1293365</v>
      </c>
      <c r="J26">
        <v>1297221</v>
      </c>
      <c r="K26">
        <v>1060875</v>
      </c>
      <c r="L26">
        <v>1620726</v>
      </c>
      <c r="M26">
        <v>676242</v>
      </c>
    </row>
    <row r="27" spans="1:13" x14ac:dyDescent="0.3">
      <c r="A27" s="6" t="s">
        <v>56</v>
      </c>
      <c r="B27">
        <v>65402</v>
      </c>
      <c r="C27">
        <v>65151</v>
      </c>
      <c r="D27">
        <v>25567</v>
      </c>
      <c r="E27">
        <v>48049</v>
      </c>
      <c r="F27">
        <v>70748</v>
      </c>
      <c r="G27">
        <v>34143</v>
      </c>
      <c r="H27">
        <v>1773374</v>
      </c>
      <c r="I27">
        <v>903954</v>
      </c>
      <c r="J27">
        <v>902448</v>
      </c>
      <c r="K27">
        <v>1223263</v>
      </c>
      <c r="L27">
        <v>2101713</v>
      </c>
      <c r="M27">
        <v>769898</v>
      </c>
    </row>
    <row r="28" spans="1:13" x14ac:dyDescent="0.3">
      <c r="A28" s="6" t="s">
        <v>57</v>
      </c>
      <c r="B28">
        <v>59124</v>
      </c>
      <c r="C28">
        <v>66155</v>
      </c>
      <c r="D28">
        <v>59292</v>
      </c>
      <c r="E28">
        <v>61411</v>
      </c>
      <c r="F28">
        <v>88800</v>
      </c>
      <c r="G28">
        <v>30628</v>
      </c>
      <c r="H28">
        <v>1732956</v>
      </c>
      <c r="I28">
        <v>1635001</v>
      </c>
      <c r="J28">
        <v>1970537</v>
      </c>
      <c r="K28">
        <v>1347641</v>
      </c>
      <c r="L28">
        <v>1759293</v>
      </c>
      <c r="M28">
        <v>522484</v>
      </c>
    </row>
    <row r="29" spans="1:13" x14ac:dyDescent="0.3">
      <c r="A29" s="6" t="s">
        <v>58</v>
      </c>
      <c r="B29">
        <v>204912</v>
      </c>
      <c r="C29">
        <v>171414</v>
      </c>
      <c r="D29">
        <v>250833</v>
      </c>
      <c r="E29">
        <v>161819</v>
      </c>
      <c r="F29">
        <v>90689</v>
      </c>
      <c r="G29">
        <v>56306</v>
      </c>
      <c r="H29">
        <v>21266</v>
      </c>
      <c r="I29">
        <v>13417</v>
      </c>
      <c r="J29">
        <v>344772</v>
      </c>
      <c r="K29">
        <v>408818</v>
      </c>
      <c r="L29">
        <v>45461</v>
      </c>
      <c r="M29">
        <v>49378</v>
      </c>
    </row>
    <row r="30" spans="1:13" x14ac:dyDescent="0.3">
      <c r="A30" s="6" t="s">
        <v>59</v>
      </c>
      <c r="B30">
        <v>142574</v>
      </c>
      <c r="C30">
        <v>49741</v>
      </c>
      <c r="D30">
        <v>40673</v>
      </c>
      <c r="E30">
        <v>41323</v>
      </c>
      <c r="F30">
        <v>56238</v>
      </c>
      <c r="G30">
        <v>20244</v>
      </c>
      <c r="H30">
        <v>8440</v>
      </c>
      <c r="I30">
        <v>8643</v>
      </c>
      <c r="J30">
        <v>106301</v>
      </c>
      <c r="K30">
        <v>227592</v>
      </c>
      <c r="L30">
        <v>25598</v>
      </c>
      <c r="M30">
        <v>30003</v>
      </c>
    </row>
    <row r="31" spans="1:13" x14ac:dyDescent="0.3">
      <c r="A31" s="6" t="s">
        <v>60</v>
      </c>
      <c r="B31">
        <v>318785</v>
      </c>
      <c r="C31">
        <v>70317</v>
      </c>
      <c r="D31">
        <v>57668</v>
      </c>
      <c r="E31">
        <v>44932</v>
      </c>
      <c r="F31">
        <v>73816</v>
      </c>
      <c r="G31">
        <v>55002</v>
      </c>
      <c r="H31">
        <v>17311</v>
      </c>
      <c r="I31">
        <v>10049</v>
      </c>
      <c r="J31">
        <v>111085</v>
      </c>
      <c r="K31">
        <v>286390</v>
      </c>
      <c r="L31">
        <v>15582</v>
      </c>
      <c r="M31">
        <v>33704</v>
      </c>
    </row>
    <row r="32" spans="1:13" x14ac:dyDescent="0.3">
      <c r="A32" s="6" t="s">
        <v>61</v>
      </c>
      <c r="B32">
        <v>366633</v>
      </c>
      <c r="C32">
        <v>198164</v>
      </c>
      <c r="D32">
        <v>268457</v>
      </c>
      <c r="E32">
        <v>188147</v>
      </c>
      <c r="F32">
        <v>138254</v>
      </c>
      <c r="G32">
        <v>80535</v>
      </c>
      <c r="H32">
        <v>29624</v>
      </c>
      <c r="I32">
        <v>19780</v>
      </c>
      <c r="J32">
        <v>587262</v>
      </c>
      <c r="K32">
        <v>480780</v>
      </c>
      <c r="L32">
        <v>44743</v>
      </c>
      <c r="M32">
        <v>56872</v>
      </c>
    </row>
    <row r="34" spans="1:13" x14ac:dyDescent="0.3">
      <c r="A34" s="6" t="s">
        <v>54</v>
      </c>
      <c r="B34">
        <v>51165</v>
      </c>
      <c r="C34">
        <v>62819</v>
      </c>
      <c r="D34">
        <v>72884</v>
      </c>
      <c r="E34">
        <v>46379</v>
      </c>
      <c r="F34">
        <v>85248</v>
      </c>
      <c r="G34">
        <v>30568</v>
      </c>
      <c r="H34">
        <v>1902560</v>
      </c>
      <c r="I34">
        <v>1238755</v>
      </c>
      <c r="J34">
        <v>1689498</v>
      </c>
      <c r="K34">
        <v>1315505</v>
      </c>
      <c r="L34">
        <v>1629843</v>
      </c>
      <c r="M34">
        <v>715608</v>
      </c>
    </row>
    <row r="35" spans="1:13" x14ac:dyDescent="0.3">
      <c r="A35" s="6" t="s">
        <v>55</v>
      </c>
      <c r="B35">
        <v>64555</v>
      </c>
      <c r="C35">
        <v>64874</v>
      </c>
      <c r="D35">
        <v>35114</v>
      </c>
      <c r="E35">
        <v>48009</v>
      </c>
      <c r="F35">
        <v>77936</v>
      </c>
      <c r="G35">
        <v>26225</v>
      </c>
      <c r="H35">
        <v>1479875</v>
      </c>
      <c r="I35">
        <v>1273055</v>
      </c>
      <c r="J35">
        <v>1148299</v>
      </c>
      <c r="K35">
        <v>980240</v>
      </c>
      <c r="L35">
        <v>1374669</v>
      </c>
      <c r="M35">
        <v>750974</v>
      </c>
    </row>
    <row r="36" spans="1:13" x14ac:dyDescent="0.3">
      <c r="A36" s="6" t="s">
        <v>56</v>
      </c>
      <c r="B36">
        <v>71764</v>
      </c>
      <c r="C36">
        <v>71664</v>
      </c>
      <c r="D36">
        <v>23168</v>
      </c>
      <c r="E36">
        <v>41412</v>
      </c>
      <c r="F36">
        <v>76386</v>
      </c>
      <c r="G36">
        <v>31106</v>
      </c>
      <c r="H36">
        <v>1480226</v>
      </c>
      <c r="I36">
        <v>897494</v>
      </c>
      <c r="J36">
        <v>962013</v>
      </c>
      <c r="K36">
        <v>1167888</v>
      </c>
      <c r="L36">
        <v>1745303</v>
      </c>
      <c r="M36">
        <v>654771</v>
      </c>
    </row>
    <row r="37" spans="1:13" x14ac:dyDescent="0.3">
      <c r="A37" s="6" t="s">
        <v>57</v>
      </c>
      <c r="B37">
        <v>54221</v>
      </c>
      <c r="C37">
        <v>55627</v>
      </c>
      <c r="D37">
        <v>56876</v>
      </c>
      <c r="E37">
        <v>60117</v>
      </c>
      <c r="F37">
        <v>94237</v>
      </c>
      <c r="G37">
        <v>28638</v>
      </c>
      <c r="H37">
        <v>1753614</v>
      </c>
      <c r="I37">
        <v>1707936</v>
      </c>
      <c r="J37">
        <v>1953296</v>
      </c>
      <c r="K37">
        <v>1348918</v>
      </c>
      <c r="L37">
        <v>1704157</v>
      </c>
      <c r="M37">
        <v>588076</v>
      </c>
    </row>
    <row r="38" spans="1:13" x14ac:dyDescent="0.3">
      <c r="A38" s="6" t="s">
        <v>58</v>
      </c>
      <c r="B38">
        <v>161139</v>
      </c>
      <c r="C38">
        <v>127344</v>
      </c>
      <c r="D38">
        <v>227256</v>
      </c>
      <c r="E38">
        <v>134445</v>
      </c>
      <c r="F38">
        <v>74965</v>
      </c>
      <c r="G38">
        <v>46152</v>
      </c>
      <c r="H38">
        <v>19719</v>
      </c>
      <c r="I38">
        <v>12132</v>
      </c>
      <c r="J38">
        <v>339888</v>
      </c>
      <c r="K38">
        <v>384268</v>
      </c>
      <c r="L38">
        <v>42137</v>
      </c>
      <c r="M38">
        <v>42300</v>
      </c>
    </row>
    <row r="39" spans="1:13" x14ac:dyDescent="0.3">
      <c r="A39" s="6" t="s">
        <v>59</v>
      </c>
      <c r="B39">
        <v>114720</v>
      </c>
      <c r="C39">
        <v>33365</v>
      </c>
      <c r="D39">
        <v>30248</v>
      </c>
      <c r="E39">
        <v>26706</v>
      </c>
      <c r="F39">
        <v>40785</v>
      </c>
      <c r="G39">
        <v>15106</v>
      </c>
      <c r="H39">
        <v>5836</v>
      </c>
      <c r="I39">
        <v>6717</v>
      </c>
      <c r="J39">
        <v>76649</v>
      </c>
      <c r="K39">
        <v>206735</v>
      </c>
      <c r="L39">
        <v>19609</v>
      </c>
      <c r="M39">
        <v>23626</v>
      </c>
    </row>
    <row r="40" spans="1:13" x14ac:dyDescent="0.3">
      <c r="A40" s="6" t="s">
        <v>60</v>
      </c>
      <c r="B40">
        <v>285696</v>
      </c>
      <c r="C40">
        <v>57953</v>
      </c>
      <c r="D40">
        <v>47574</v>
      </c>
      <c r="E40">
        <v>32205</v>
      </c>
      <c r="F40">
        <v>48310</v>
      </c>
      <c r="G40">
        <v>46199</v>
      </c>
      <c r="H40">
        <v>13211</v>
      </c>
      <c r="I40">
        <v>7005</v>
      </c>
      <c r="J40">
        <v>83914</v>
      </c>
      <c r="K40">
        <v>217480</v>
      </c>
      <c r="L40">
        <v>9862</v>
      </c>
      <c r="M40">
        <v>25414</v>
      </c>
    </row>
    <row r="41" spans="1:13" x14ac:dyDescent="0.3">
      <c r="A41" s="6" t="s">
        <v>61</v>
      </c>
      <c r="B41">
        <v>280801</v>
      </c>
      <c r="C41">
        <v>141980</v>
      </c>
      <c r="D41">
        <v>211338</v>
      </c>
      <c r="E41">
        <v>158718</v>
      </c>
      <c r="F41">
        <v>105076</v>
      </c>
      <c r="G41">
        <v>63708</v>
      </c>
      <c r="H41">
        <v>24052</v>
      </c>
      <c r="I41">
        <v>14529</v>
      </c>
      <c r="J41">
        <v>532935</v>
      </c>
      <c r="K41">
        <v>416742</v>
      </c>
      <c r="L41">
        <v>36585</v>
      </c>
      <c r="M41">
        <v>47671</v>
      </c>
    </row>
    <row r="43" spans="1:13" x14ac:dyDescent="0.3">
      <c r="A43" s="6" t="s">
        <v>54</v>
      </c>
      <c r="B43">
        <v>50434</v>
      </c>
      <c r="C43">
        <v>54607</v>
      </c>
      <c r="D43">
        <v>73939</v>
      </c>
      <c r="E43">
        <v>41855</v>
      </c>
      <c r="F43">
        <v>101980</v>
      </c>
      <c r="G43">
        <v>25775</v>
      </c>
      <c r="H43">
        <v>2037484</v>
      </c>
      <c r="I43">
        <v>1145629</v>
      </c>
      <c r="J43">
        <v>1704360</v>
      </c>
      <c r="K43">
        <v>1515036</v>
      </c>
      <c r="L43">
        <v>1681991</v>
      </c>
      <c r="M43">
        <v>679732</v>
      </c>
    </row>
    <row r="44" spans="1:13" x14ac:dyDescent="0.3">
      <c r="A44" s="6" t="s">
        <v>55</v>
      </c>
      <c r="B44">
        <v>62858</v>
      </c>
      <c r="C44">
        <v>62910</v>
      </c>
      <c r="D44">
        <v>35674</v>
      </c>
      <c r="E44">
        <v>47959</v>
      </c>
      <c r="F44">
        <v>83849</v>
      </c>
      <c r="G44">
        <v>25539</v>
      </c>
      <c r="H44">
        <v>1995256</v>
      </c>
      <c r="I44">
        <v>1411139</v>
      </c>
      <c r="J44">
        <v>1141048</v>
      </c>
      <c r="K44">
        <v>998538</v>
      </c>
      <c r="L44">
        <v>1455324</v>
      </c>
      <c r="M44">
        <v>697903</v>
      </c>
    </row>
    <row r="45" spans="1:13" x14ac:dyDescent="0.3">
      <c r="A45" s="6" t="s">
        <v>56</v>
      </c>
      <c r="B45">
        <v>46572</v>
      </c>
      <c r="C45">
        <v>47052</v>
      </c>
      <c r="D45">
        <v>23909</v>
      </c>
      <c r="E45">
        <v>35035</v>
      </c>
      <c r="F45">
        <v>52627</v>
      </c>
      <c r="G45">
        <v>27382</v>
      </c>
      <c r="H45">
        <v>1404270</v>
      </c>
      <c r="I45">
        <v>837791</v>
      </c>
      <c r="J45">
        <v>844364</v>
      </c>
      <c r="K45">
        <v>957119</v>
      </c>
      <c r="L45">
        <v>1552500</v>
      </c>
      <c r="M45">
        <v>531066</v>
      </c>
    </row>
    <row r="46" spans="1:13" x14ac:dyDescent="0.3">
      <c r="A46" s="6" t="s">
        <v>57</v>
      </c>
      <c r="B46">
        <v>55195</v>
      </c>
      <c r="C46">
        <v>48578</v>
      </c>
      <c r="D46">
        <v>62998</v>
      </c>
      <c r="E46">
        <v>53591</v>
      </c>
      <c r="F46">
        <v>89854</v>
      </c>
      <c r="G46">
        <v>29021</v>
      </c>
      <c r="H46">
        <v>1674423</v>
      </c>
      <c r="I46">
        <v>1659602</v>
      </c>
      <c r="J46">
        <v>1882248</v>
      </c>
      <c r="K46">
        <v>1365954</v>
      </c>
      <c r="L46">
        <v>1730462</v>
      </c>
      <c r="M46">
        <v>530009</v>
      </c>
    </row>
    <row r="47" spans="1:13" x14ac:dyDescent="0.3">
      <c r="A47" s="6" t="s">
        <v>58</v>
      </c>
      <c r="B47">
        <v>157789</v>
      </c>
      <c r="C47">
        <v>131859</v>
      </c>
      <c r="D47">
        <v>224399</v>
      </c>
      <c r="E47">
        <v>138722</v>
      </c>
      <c r="F47">
        <v>82698</v>
      </c>
      <c r="G47">
        <v>45539</v>
      </c>
      <c r="H47">
        <v>18758</v>
      </c>
      <c r="I47">
        <v>11917</v>
      </c>
      <c r="J47">
        <v>358041</v>
      </c>
      <c r="K47">
        <v>424089</v>
      </c>
      <c r="L47">
        <v>44295</v>
      </c>
      <c r="M47">
        <v>49076</v>
      </c>
    </row>
    <row r="48" spans="1:13" x14ac:dyDescent="0.3">
      <c r="A48" s="6" t="s">
        <v>59</v>
      </c>
      <c r="B48">
        <v>119430</v>
      </c>
      <c r="C48">
        <v>40743</v>
      </c>
      <c r="D48">
        <v>33529</v>
      </c>
      <c r="E48">
        <v>32261</v>
      </c>
      <c r="F48">
        <v>46492</v>
      </c>
      <c r="G48">
        <v>17590</v>
      </c>
      <c r="H48">
        <v>6396</v>
      </c>
      <c r="I48">
        <v>7618</v>
      </c>
      <c r="J48">
        <v>87775</v>
      </c>
      <c r="K48">
        <v>236354</v>
      </c>
      <c r="L48">
        <v>21782</v>
      </c>
      <c r="M48">
        <v>26674</v>
      </c>
    </row>
    <row r="49" spans="1:13" x14ac:dyDescent="0.3">
      <c r="A49" s="6" t="s">
        <v>60</v>
      </c>
      <c r="B49">
        <v>267963</v>
      </c>
      <c r="C49">
        <v>55093</v>
      </c>
      <c r="D49">
        <v>48118</v>
      </c>
      <c r="E49">
        <v>33309</v>
      </c>
      <c r="F49">
        <v>51622</v>
      </c>
      <c r="G49">
        <v>45242</v>
      </c>
      <c r="H49">
        <v>14458</v>
      </c>
      <c r="I49">
        <v>7859</v>
      </c>
      <c r="J49">
        <v>91531</v>
      </c>
      <c r="K49">
        <v>227716</v>
      </c>
      <c r="L49">
        <v>10326</v>
      </c>
      <c r="M49">
        <v>23297</v>
      </c>
    </row>
    <row r="50" spans="1:13" x14ac:dyDescent="0.3">
      <c r="A50" s="6" t="s">
        <v>61</v>
      </c>
      <c r="B50">
        <v>198028</v>
      </c>
      <c r="C50">
        <v>101360</v>
      </c>
      <c r="D50">
        <v>147163</v>
      </c>
      <c r="E50">
        <v>99075</v>
      </c>
      <c r="F50">
        <v>79311</v>
      </c>
      <c r="G50">
        <v>42961</v>
      </c>
      <c r="H50">
        <v>15352</v>
      </c>
      <c r="I50">
        <v>11605</v>
      </c>
      <c r="J50">
        <v>307619</v>
      </c>
      <c r="K50">
        <v>235462</v>
      </c>
      <c r="L50">
        <v>24936</v>
      </c>
      <c r="M50">
        <v>28394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B465E-F0A5-41D2-B5B5-B3FFAEBF3FB3}">
  <dimension ref="A1:I29"/>
  <sheetViews>
    <sheetView workbookViewId="0">
      <selection activeCell="D41" sqref="D41"/>
    </sheetView>
  </sheetViews>
  <sheetFormatPr defaultRowHeight="14.4" x14ac:dyDescent="0.3"/>
  <cols>
    <col min="2" max="2" width="19.109375" bestFit="1" customWidth="1"/>
  </cols>
  <sheetData>
    <row r="1" spans="1:9" x14ac:dyDescent="0.3">
      <c r="A1" t="s">
        <v>20</v>
      </c>
      <c r="E1" t="s">
        <v>21</v>
      </c>
    </row>
    <row r="2" spans="1:9" x14ac:dyDescent="0.3">
      <c r="A2" t="s">
        <v>22</v>
      </c>
      <c r="E2" t="s">
        <v>23</v>
      </c>
      <c r="I2" t="s">
        <v>24</v>
      </c>
    </row>
    <row r="3" spans="1:9" x14ac:dyDescent="0.3">
      <c r="A3" t="s">
        <v>25</v>
      </c>
      <c r="E3" t="s">
        <v>26</v>
      </c>
    </row>
    <row r="5" spans="1:9" x14ac:dyDescent="0.3">
      <c r="A5" t="s">
        <v>27</v>
      </c>
      <c r="B5" s="4">
        <v>43707</v>
      </c>
    </row>
    <row r="6" spans="1:9" x14ac:dyDescent="0.3">
      <c r="A6" t="s">
        <v>28</v>
      </c>
      <c r="B6" s="5" t="s">
        <v>101</v>
      </c>
    </row>
    <row r="9" spans="1:9" x14ac:dyDescent="0.3">
      <c r="A9" t="s">
        <v>30</v>
      </c>
      <c r="E9" t="s">
        <v>31</v>
      </c>
    </row>
    <row r="10" spans="1:9" x14ac:dyDescent="0.3">
      <c r="A10" t="s">
        <v>32</v>
      </c>
      <c r="E10" t="s">
        <v>33</v>
      </c>
    </row>
    <row r="11" spans="1:9" x14ac:dyDescent="0.3">
      <c r="A11" t="s">
        <v>34</v>
      </c>
      <c r="E11" t="s">
        <v>35</v>
      </c>
    </row>
    <row r="12" spans="1:9" x14ac:dyDescent="0.3">
      <c r="A12" t="s">
        <v>36</v>
      </c>
    </row>
    <row r="15" spans="1:9" x14ac:dyDescent="0.3">
      <c r="A15" t="s">
        <v>37</v>
      </c>
    </row>
    <row r="16" spans="1:9" x14ac:dyDescent="0.3">
      <c r="A16" t="s">
        <v>38</v>
      </c>
      <c r="E16" t="s">
        <v>39</v>
      </c>
    </row>
    <row r="17" spans="1:6" x14ac:dyDescent="0.3">
      <c r="A17" t="s">
        <v>40</v>
      </c>
      <c r="E17" t="s">
        <v>41</v>
      </c>
    </row>
    <row r="18" spans="1:6" x14ac:dyDescent="0.3">
      <c r="A18" t="s">
        <v>42</v>
      </c>
      <c r="E18">
        <v>10000</v>
      </c>
      <c r="F18" t="s">
        <v>43</v>
      </c>
    </row>
    <row r="19" spans="1:6" x14ac:dyDescent="0.3">
      <c r="A19" t="s">
        <v>44</v>
      </c>
      <c r="E19">
        <v>0</v>
      </c>
      <c r="F19" t="s">
        <v>43</v>
      </c>
    </row>
    <row r="20" spans="1:6" x14ac:dyDescent="0.3">
      <c r="A20" t="s">
        <v>45</v>
      </c>
    </row>
    <row r="21" spans="1:6" x14ac:dyDescent="0.3">
      <c r="A21" t="s">
        <v>47</v>
      </c>
      <c r="B21" s="5" t="s">
        <v>102</v>
      </c>
    </row>
    <row r="23" spans="1:6" x14ac:dyDescent="0.3">
      <c r="B23" t="s">
        <v>103</v>
      </c>
    </row>
    <row r="24" spans="1:6" x14ac:dyDescent="0.3">
      <c r="A24" s="6" t="s">
        <v>53</v>
      </c>
      <c r="B24" s="6">
        <v>7</v>
      </c>
      <c r="C24" s="6">
        <v>8</v>
      </c>
      <c r="D24" s="6">
        <v>9</v>
      </c>
    </row>
    <row r="25" spans="1:6" x14ac:dyDescent="0.3">
      <c r="A25" s="6" t="s">
        <v>54</v>
      </c>
      <c r="B25">
        <v>958342</v>
      </c>
      <c r="C25">
        <v>746175</v>
      </c>
      <c r="D25">
        <v>679645</v>
      </c>
      <c r="E25" t="s">
        <v>104</v>
      </c>
    </row>
    <row r="26" spans="1:6" x14ac:dyDescent="0.3">
      <c r="A26" s="6" t="s">
        <v>55</v>
      </c>
      <c r="B26">
        <v>848617</v>
      </c>
      <c r="C26">
        <v>713934</v>
      </c>
      <c r="D26">
        <v>578466</v>
      </c>
      <c r="E26" t="s">
        <v>105</v>
      </c>
    </row>
    <row r="27" spans="1:6" x14ac:dyDescent="0.3">
      <c r="A27" s="6" t="s">
        <v>56</v>
      </c>
      <c r="B27">
        <v>729342</v>
      </c>
      <c r="C27">
        <v>576770</v>
      </c>
      <c r="D27">
        <v>421174</v>
      </c>
      <c r="E27" t="s">
        <v>106</v>
      </c>
    </row>
    <row r="28" spans="1:6" x14ac:dyDescent="0.3">
      <c r="A28" s="6" t="s">
        <v>57</v>
      </c>
      <c r="B28">
        <v>1320</v>
      </c>
      <c r="C28">
        <v>1306</v>
      </c>
      <c r="D28">
        <v>1344</v>
      </c>
      <c r="E28" t="s">
        <v>9</v>
      </c>
    </row>
    <row r="29" spans="1:6" x14ac:dyDescent="0.3">
      <c r="A29" t="s">
        <v>92</v>
      </c>
      <c r="B29" s="5" t="s">
        <v>107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F005-7B20-4B0B-A0D7-890CD482F198}">
  <dimension ref="A1:I31"/>
  <sheetViews>
    <sheetView workbookViewId="0">
      <selection activeCell="C32" sqref="C32"/>
    </sheetView>
  </sheetViews>
  <sheetFormatPr defaultRowHeight="14.4" x14ac:dyDescent="0.3"/>
  <cols>
    <col min="2" max="2" width="19.109375" bestFit="1" customWidth="1"/>
  </cols>
  <sheetData>
    <row r="1" spans="1:9" x14ac:dyDescent="0.3">
      <c r="A1" t="s">
        <v>20</v>
      </c>
      <c r="E1" t="s">
        <v>21</v>
      </c>
    </row>
    <row r="2" spans="1:9" x14ac:dyDescent="0.3">
      <c r="A2" t="s">
        <v>22</v>
      </c>
      <c r="E2" t="s">
        <v>23</v>
      </c>
      <c r="I2" t="s">
        <v>24</v>
      </c>
    </row>
    <row r="3" spans="1:9" x14ac:dyDescent="0.3">
      <c r="A3" t="s">
        <v>25</v>
      </c>
      <c r="E3" t="s">
        <v>26</v>
      </c>
    </row>
    <row r="5" spans="1:9" x14ac:dyDescent="0.3">
      <c r="A5" t="s">
        <v>27</v>
      </c>
      <c r="B5" s="4">
        <v>43566</v>
      </c>
    </row>
    <row r="6" spans="1:9" x14ac:dyDescent="0.3">
      <c r="A6" t="s">
        <v>28</v>
      </c>
      <c r="B6" s="5" t="s">
        <v>108</v>
      </c>
    </row>
    <row r="9" spans="1:9" x14ac:dyDescent="0.3">
      <c r="A9" t="s">
        <v>30</v>
      </c>
      <c r="E9" t="s">
        <v>31</v>
      </c>
    </row>
    <row r="10" spans="1:9" x14ac:dyDescent="0.3">
      <c r="A10" t="s">
        <v>32</v>
      </c>
      <c r="E10" t="s">
        <v>33</v>
      </c>
    </row>
    <row r="11" spans="1:9" x14ac:dyDescent="0.3">
      <c r="A11" t="s">
        <v>34</v>
      </c>
      <c r="E11" t="s">
        <v>35</v>
      </c>
    </row>
    <row r="12" spans="1:9" x14ac:dyDescent="0.3">
      <c r="A12" t="s">
        <v>36</v>
      </c>
    </row>
    <row r="15" spans="1:9" x14ac:dyDescent="0.3">
      <c r="A15" t="s">
        <v>37</v>
      </c>
    </row>
    <row r="16" spans="1:9" x14ac:dyDescent="0.3">
      <c r="A16" t="s">
        <v>38</v>
      </c>
      <c r="E16" t="s">
        <v>39</v>
      </c>
    </row>
    <row r="17" spans="1:6" x14ac:dyDescent="0.3">
      <c r="A17" t="s">
        <v>40</v>
      </c>
      <c r="E17" t="s">
        <v>41</v>
      </c>
    </row>
    <row r="18" spans="1:6" x14ac:dyDescent="0.3">
      <c r="A18" t="s">
        <v>42</v>
      </c>
      <c r="E18">
        <v>10000</v>
      </c>
      <c r="F18" t="s">
        <v>43</v>
      </c>
    </row>
    <row r="19" spans="1:6" x14ac:dyDescent="0.3">
      <c r="A19" t="s">
        <v>44</v>
      </c>
      <c r="E19">
        <v>0</v>
      </c>
      <c r="F19" t="s">
        <v>43</v>
      </c>
    </row>
    <row r="20" spans="1:6" x14ac:dyDescent="0.3">
      <c r="A20" t="s">
        <v>45</v>
      </c>
      <c r="E20" t="s">
        <v>109</v>
      </c>
    </row>
    <row r="21" spans="1:6" x14ac:dyDescent="0.3">
      <c r="A21" t="s">
        <v>47</v>
      </c>
      <c r="B21" s="5" t="s">
        <v>110</v>
      </c>
    </row>
    <row r="23" spans="1:6" x14ac:dyDescent="0.3">
      <c r="B23" t="s">
        <v>111</v>
      </c>
    </row>
    <row r="24" spans="1:6" x14ac:dyDescent="0.3">
      <c r="A24" s="6" t="s">
        <v>53</v>
      </c>
      <c r="B24" s="6">
        <v>1</v>
      </c>
      <c r="C24" s="6">
        <v>2</v>
      </c>
      <c r="D24" s="6">
        <v>3</v>
      </c>
      <c r="F24" t="s">
        <v>1</v>
      </c>
    </row>
    <row r="25" spans="1:6" x14ac:dyDescent="0.3">
      <c r="A25" s="6" t="s">
        <v>54</v>
      </c>
      <c r="B25">
        <v>67416</v>
      </c>
      <c r="C25">
        <v>52906</v>
      </c>
      <c r="D25">
        <v>37307</v>
      </c>
      <c r="F25" s="6">
        <v>0</v>
      </c>
    </row>
    <row r="26" spans="1:6" x14ac:dyDescent="0.3">
      <c r="A26" s="6" t="s">
        <v>55</v>
      </c>
      <c r="B26">
        <v>68347</v>
      </c>
      <c r="C26">
        <v>51962</v>
      </c>
      <c r="D26">
        <v>33916</v>
      </c>
      <c r="F26">
        <v>1</v>
      </c>
    </row>
    <row r="27" spans="1:6" x14ac:dyDescent="0.3">
      <c r="A27" s="6" t="s">
        <v>56</v>
      </c>
      <c r="B27">
        <v>55345</v>
      </c>
      <c r="C27">
        <v>42528</v>
      </c>
      <c r="D27">
        <v>48820</v>
      </c>
      <c r="F27">
        <v>2</v>
      </c>
    </row>
    <row r="28" spans="1:6" x14ac:dyDescent="0.3">
      <c r="A28" s="6" t="s">
        <v>57</v>
      </c>
      <c r="B28">
        <v>59520</v>
      </c>
      <c r="C28">
        <v>53785</v>
      </c>
      <c r="D28">
        <v>55510</v>
      </c>
      <c r="F28">
        <v>4</v>
      </c>
    </row>
    <row r="29" spans="1:6" x14ac:dyDescent="0.3">
      <c r="A29" s="6" t="s">
        <v>58</v>
      </c>
      <c r="B29">
        <v>47241</v>
      </c>
      <c r="C29">
        <v>42971</v>
      </c>
      <c r="D29">
        <v>32074</v>
      </c>
      <c r="F29">
        <v>6</v>
      </c>
    </row>
    <row r="30" spans="1:6" x14ac:dyDescent="0.3">
      <c r="A30" s="6" t="s">
        <v>59</v>
      </c>
      <c r="B30">
        <v>43300</v>
      </c>
      <c r="C30">
        <v>8100</v>
      </c>
      <c r="D30">
        <v>18285</v>
      </c>
      <c r="F30">
        <v>8</v>
      </c>
    </row>
    <row r="31" spans="1:6" x14ac:dyDescent="0.3">
      <c r="A31" s="6" t="s">
        <v>60</v>
      </c>
      <c r="B31">
        <v>11077</v>
      </c>
      <c r="C31">
        <v>17481</v>
      </c>
      <c r="D31">
        <v>18836</v>
      </c>
      <c r="F31">
        <v>10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F4BBC-9BF5-4468-AD3A-07F6965ED665}">
  <dimension ref="A1:M32"/>
  <sheetViews>
    <sheetView workbookViewId="0">
      <selection activeCell="J39" sqref="J39"/>
    </sheetView>
  </sheetViews>
  <sheetFormatPr defaultRowHeight="14.4" x14ac:dyDescent="0.3"/>
  <sheetData>
    <row r="1" spans="1:9" x14ac:dyDescent="0.3">
      <c r="A1" t="s">
        <v>20</v>
      </c>
      <c r="E1" t="s">
        <v>21</v>
      </c>
    </row>
    <row r="2" spans="1:9" x14ac:dyDescent="0.3">
      <c r="A2" t="s">
        <v>22</v>
      </c>
      <c r="E2" t="s">
        <v>23</v>
      </c>
      <c r="I2" t="s">
        <v>24</v>
      </c>
    </row>
    <row r="3" spans="1:9" x14ac:dyDescent="0.3">
      <c r="A3" t="s">
        <v>25</v>
      </c>
      <c r="E3" t="s">
        <v>26</v>
      </c>
    </row>
    <row r="5" spans="1:9" x14ac:dyDescent="0.3">
      <c r="A5" t="s">
        <v>27</v>
      </c>
      <c r="B5" s="4">
        <v>43605</v>
      </c>
    </row>
    <row r="6" spans="1:9" x14ac:dyDescent="0.3">
      <c r="A6" t="s">
        <v>28</v>
      </c>
      <c r="B6" s="5" t="s">
        <v>126</v>
      </c>
    </row>
    <row r="9" spans="1:9" x14ac:dyDescent="0.3">
      <c r="A9" t="s">
        <v>30</v>
      </c>
      <c r="E9" t="s">
        <v>31</v>
      </c>
    </row>
    <row r="10" spans="1:9" x14ac:dyDescent="0.3">
      <c r="A10" t="s">
        <v>32</v>
      </c>
      <c r="E10" t="s">
        <v>33</v>
      </c>
    </row>
    <row r="11" spans="1:9" x14ac:dyDescent="0.3">
      <c r="A11" t="s">
        <v>34</v>
      </c>
      <c r="E11" t="s">
        <v>35</v>
      </c>
    </row>
    <row r="12" spans="1:9" x14ac:dyDescent="0.3">
      <c r="A12" t="s">
        <v>36</v>
      </c>
    </row>
    <row r="15" spans="1:9" x14ac:dyDescent="0.3">
      <c r="A15" t="s">
        <v>37</v>
      </c>
    </row>
    <row r="16" spans="1:9" x14ac:dyDescent="0.3">
      <c r="A16" t="s">
        <v>38</v>
      </c>
      <c r="E16" t="s">
        <v>39</v>
      </c>
    </row>
    <row r="17" spans="1:13" x14ac:dyDescent="0.3">
      <c r="A17" t="s">
        <v>40</v>
      </c>
      <c r="E17" t="s">
        <v>41</v>
      </c>
    </row>
    <row r="18" spans="1:13" x14ac:dyDescent="0.3">
      <c r="A18" t="s">
        <v>42</v>
      </c>
      <c r="E18">
        <v>10000</v>
      </c>
      <c r="F18" t="s">
        <v>43</v>
      </c>
    </row>
    <row r="19" spans="1:13" x14ac:dyDescent="0.3">
      <c r="A19" t="s">
        <v>44</v>
      </c>
      <c r="E19">
        <v>0</v>
      </c>
      <c r="F19" t="s">
        <v>43</v>
      </c>
    </row>
    <row r="20" spans="1:13" x14ac:dyDescent="0.3">
      <c r="A20" t="s">
        <v>45</v>
      </c>
    </row>
    <row r="21" spans="1:13" x14ac:dyDescent="0.3">
      <c r="A21" t="s">
        <v>47</v>
      </c>
      <c r="B21" s="5" t="s">
        <v>127</v>
      </c>
    </row>
    <row r="23" spans="1:13" x14ac:dyDescent="0.3">
      <c r="B23" t="s">
        <v>128</v>
      </c>
    </row>
    <row r="24" spans="1:13" x14ac:dyDescent="0.3">
      <c r="A24" s="6" t="s">
        <v>53</v>
      </c>
      <c r="B24" s="6">
        <v>1</v>
      </c>
      <c r="C24" s="6">
        <v>2</v>
      </c>
      <c r="D24" s="6">
        <v>3</v>
      </c>
      <c r="E24" s="6">
        <v>4</v>
      </c>
      <c r="F24" s="6">
        <v>5</v>
      </c>
      <c r="G24" s="6">
        <v>6</v>
      </c>
      <c r="H24" s="6">
        <v>7</v>
      </c>
      <c r="I24" s="6">
        <v>8</v>
      </c>
      <c r="J24" s="6">
        <v>9</v>
      </c>
      <c r="K24" s="6">
        <v>10</v>
      </c>
      <c r="L24" s="6">
        <v>11</v>
      </c>
      <c r="M24" s="6">
        <v>12</v>
      </c>
    </row>
    <row r="25" spans="1:13" x14ac:dyDescent="0.3">
      <c r="A25" s="6" t="s">
        <v>54</v>
      </c>
      <c r="B25">
        <v>818</v>
      </c>
      <c r="C25">
        <v>752</v>
      </c>
      <c r="D25">
        <v>790</v>
      </c>
      <c r="E25">
        <v>901</v>
      </c>
      <c r="F25">
        <v>862</v>
      </c>
      <c r="G25">
        <v>803</v>
      </c>
      <c r="H25">
        <v>795</v>
      </c>
      <c r="I25">
        <v>766</v>
      </c>
      <c r="J25">
        <v>790</v>
      </c>
      <c r="K25">
        <v>102835</v>
      </c>
      <c r="L25">
        <v>93960</v>
      </c>
      <c r="M25">
        <v>86691</v>
      </c>
    </row>
    <row r="26" spans="1:13" x14ac:dyDescent="0.3">
      <c r="A26" s="6" t="s">
        <v>55</v>
      </c>
      <c r="B26">
        <v>2645107</v>
      </c>
      <c r="C26">
        <v>2500442</v>
      </c>
      <c r="D26">
        <v>2581416</v>
      </c>
      <c r="E26">
        <v>1551844</v>
      </c>
      <c r="F26">
        <v>1529410</v>
      </c>
      <c r="G26">
        <v>1525999</v>
      </c>
      <c r="H26">
        <v>2694058</v>
      </c>
      <c r="I26">
        <v>2569631</v>
      </c>
      <c r="J26">
        <v>2656092</v>
      </c>
      <c r="K26">
        <v>124651</v>
      </c>
      <c r="L26">
        <v>112167</v>
      </c>
      <c r="M26">
        <v>106884</v>
      </c>
    </row>
    <row r="27" spans="1:13" x14ac:dyDescent="0.3">
      <c r="A27" s="6" t="s">
        <v>56</v>
      </c>
      <c r="B27">
        <v>2528978</v>
      </c>
      <c r="C27">
        <v>2509915</v>
      </c>
      <c r="D27">
        <v>2493848</v>
      </c>
      <c r="E27">
        <v>2420941</v>
      </c>
      <c r="F27">
        <v>2360190</v>
      </c>
      <c r="G27">
        <v>2359628</v>
      </c>
      <c r="H27">
        <v>3445855</v>
      </c>
      <c r="I27">
        <v>3365918</v>
      </c>
      <c r="J27">
        <v>3193689</v>
      </c>
      <c r="K27">
        <v>66642</v>
      </c>
      <c r="L27">
        <v>63060</v>
      </c>
      <c r="M27">
        <v>57619</v>
      </c>
    </row>
    <row r="28" spans="1:13" x14ac:dyDescent="0.3">
      <c r="A28" s="6" t="s">
        <v>57</v>
      </c>
      <c r="B28">
        <v>3926474</v>
      </c>
      <c r="C28">
        <v>3834648</v>
      </c>
      <c r="D28">
        <v>3852017</v>
      </c>
      <c r="E28">
        <v>4061164</v>
      </c>
      <c r="F28">
        <v>3940138</v>
      </c>
      <c r="G28">
        <v>3889634</v>
      </c>
      <c r="H28">
        <v>159075</v>
      </c>
      <c r="I28">
        <v>116394</v>
      </c>
      <c r="J28">
        <v>94809</v>
      </c>
      <c r="K28">
        <v>63605</v>
      </c>
      <c r="L28">
        <v>58859</v>
      </c>
      <c r="M28">
        <v>55191</v>
      </c>
    </row>
    <row r="29" spans="1:13" x14ac:dyDescent="0.3">
      <c r="A29" s="6" t="s">
        <v>58</v>
      </c>
      <c r="B29">
        <v>1281</v>
      </c>
      <c r="C29">
        <v>1861</v>
      </c>
      <c r="D29">
        <v>1994</v>
      </c>
      <c r="E29">
        <v>887</v>
      </c>
      <c r="F29">
        <v>833</v>
      </c>
      <c r="G29">
        <v>895</v>
      </c>
      <c r="H29">
        <v>863</v>
      </c>
      <c r="I29">
        <v>883</v>
      </c>
      <c r="J29">
        <v>915</v>
      </c>
      <c r="K29">
        <v>10565</v>
      </c>
      <c r="L29">
        <v>9705</v>
      </c>
      <c r="M29">
        <v>9020</v>
      </c>
    </row>
    <row r="30" spans="1:13" x14ac:dyDescent="0.3">
      <c r="A30" s="6" t="s">
        <v>59</v>
      </c>
      <c r="B30">
        <v>81465</v>
      </c>
      <c r="C30">
        <v>80113</v>
      </c>
      <c r="D30">
        <v>81371</v>
      </c>
      <c r="E30">
        <v>74990</v>
      </c>
      <c r="F30">
        <v>75010</v>
      </c>
      <c r="G30">
        <v>75583</v>
      </c>
      <c r="H30">
        <v>101777</v>
      </c>
      <c r="I30">
        <v>100205</v>
      </c>
      <c r="J30">
        <v>97049</v>
      </c>
      <c r="K30">
        <v>9934</v>
      </c>
      <c r="L30">
        <v>9218</v>
      </c>
      <c r="M30">
        <v>8400</v>
      </c>
    </row>
    <row r="31" spans="1:13" x14ac:dyDescent="0.3">
      <c r="A31" s="6" t="s">
        <v>60</v>
      </c>
      <c r="B31">
        <v>70882</v>
      </c>
      <c r="C31">
        <v>64880</v>
      </c>
      <c r="D31">
        <v>68835</v>
      </c>
      <c r="E31">
        <v>33709</v>
      </c>
      <c r="F31">
        <v>29294</v>
      </c>
      <c r="G31">
        <v>31326</v>
      </c>
      <c r="H31">
        <v>73344</v>
      </c>
      <c r="I31">
        <v>68680</v>
      </c>
      <c r="J31">
        <v>67136</v>
      </c>
      <c r="K31" s="63"/>
      <c r="L31" s="63"/>
      <c r="M31" s="63"/>
    </row>
    <row r="32" spans="1:13" x14ac:dyDescent="0.3">
      <c r="A32" s="6" t="s">
        <v>61</v>
      </c>
      <c r="B32">
        <v>58055</v>
      </c>
      <c r="C32">
        <v>53847</v>
      </c>
      <c r="D32">
        <v>52652</v>
      </c>
      <c r="E32">
        <v>57743</v>
      </c>
      <c r="F32">
        <v>53447</v>
      </c>
      <c r="G32">
        <v>50926</v>
      </c>
      <c r="H32">
        <v>61139</v>
      </c>
      <c r="I32">
        <v>57830</v>
      </c>
      <c r="J32">
        <v>52455</v>
      </c>
      <c r="K32" s="63"/>
      <c r="L32" s="63"/>
      <c r="M32" s="63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80361-D075-4D9A-A1D1-DC37FFC388B4}">
  <dimension ref="A1:J32"/>
  <sheetViews>
    <sheetView workbookViewId="0">
      <selection activeCell="P23" sqref="P23"/>
    </sheetView>
  </sheetViews>
  <sheetFormatPr defaultRowHeight="14.4" x14ac:dyDescent="0.3"/>
  <sheetData>
    <row r="1" spans="1:9" x14ac:dyDescent="0.3">
      <c r="A1" t="s">
        <v>20</v>
      </c>
      <c r="E1" t="s">
        <v>21</v>
      </c>
    </row>
    <row r="2" spans="1:9" x14ac:dyDescent="0.3">
      <c r="A2" t="s">
        <v>22</v>
      </c>
      <c r="E2" t="s">
        <v>23</v>
      </c>
      <c r="I2" t="s">
        <v>24</v>
      </c>
    </row>
    <row r="3" spans="1:9" x14ac:dyDescent="0.3">
      <c r="A3" t="s">
        <v>25</v>
      </c>
      <c r="E3" t="s">
        <v>26</v>
      </c>
    </row>
    <row r="5" spans="1:9" x14ac:dyDescent="0.3">
      <c r="A5" t="s">
        <v>27</v>
      </c>
      <c r="B5" s="4">
        <v>43609</v>
      </c>
    </row>
    <row r="6" spans="1:9" x14ac:dyDescent="0.3">
      <c r="A6" t="s">
        <v>28</v>
      </c>
      <c r="B6" s="5" t="s">
        <v>129</v>
      </c>
    </row>
    <row r="9" spans="1:9" x14ac:dyDescent="0.3">
      <c r="A9" t="s">
        <v>30</v>
      </c>
      <c r="E9" t="s">
        <v>31</v>
      </c>
    </row>
    <row r="10" spans="1:9" x14ac:dyDescent="0.3">
      <c r="A10" t="s">
        <v>32</v>
      </c>
      <c r="E10" t="s">
        <v>33</v>
      </c>
    </row>
    <row r="11" spans="1:9" x14ac:dyDescent="0.3">
      <c r="A11" t="s">
        <v>34</v>
      </c>
      <c r="E11" t="s">
        <v>35</v>
      </c>
    </row>
    <row r="12" spans="1:9" x14ac:dyDescent="0.3">
      <c r="A12" t="s">
        <v>36</v>
      </c>
    </row>
    <row r="15" spans="1:9" x14ac:dyDescent="0.3">
      <c r="A15" t="s">
        <v>37</v>
      </c>
    </row>
    <row r="16" spans="1:9" x14ac:dyDescent="0.3">
      <c r="A16" t="s">
        <v>38</v>
      </c>
      <c r="E16" t="s">
        <v>39</v>
      </c>
    </row>
    <row r="17" spans="1:10" x14ac:dyDescent="0.3">
      <c r="A17" t="s">
        <v>40</v>
      </c>
      <c r="E17" t="s">
        <v>41</v>
      </c>
    </row>
    <row r="18" spans="1:10" x14ac:dyDescent="0.3">
      <c r="A18" t="s">
        <v>42</v>
      </c>
      <c r="E18">
        <v>10000</v>
      </c>
      <c r="F18" t="s">
        <v>43</v>
      </c>
    </row>
    <row r="19" spans="1:10" x14ac:dyDescent="0.3">
      <c r="A19" t="s">
        <v>44</v>
      </c>
      <c r="E19">
        <v>0</v>
      </c>
      <c r="F19" t="s">
        <v>43</v>
      </c>
    </row>
    <row r="20" spans="1:10" x14ac:dyDescent="0.3">
      <c r="A20" t="s">
        <v>45</v>
      </c>
      <c r="E20" t="s">
        <v>109</v>
      </c>
    </row>
    <row r="21" spans="1:10" x14ac:dyDescent="0.3">
      <c r="A21" t="s">
        <v>47</v>
      </c>
      <c r="B21" s="5" t="s">
        <v>130</v>
      </c>
    </row>
    <row r="23" spans="1:10" x14ac:dyDescent="0.3">
      <c r="B23" t="s">
        <v>131</v>
      </c>
    </row>
    <row r="24" spans="1:10" x14ac:dyDescent="0.3">
      <c r="A24" s="6" t="s">
        <v>53</v>
      </c>
      <c r="B24" s="6">
        <v>1</v>
      </c>
      <c r="C24" s="6">
        <v>2</v>
      </c>
      <c r="D24" s="6">
        <v>3</v>
      </c>
      <c r="E24" s="6">
        <v>4</v>
      </c>
      <c r="F24" s="6">
        <v>5</v>
      </c>
      <c r="G24" s="6">
        <v>6</v>
      </c>
      <c r="H24" s="6">
        <v>7</v>
      </c>
      <c r="I24" s="6">
        <v>8</v>
      </c>
      <c r="J24" s="6">
        <v>9</v>
      </c>
    </row>
    <row r="25" spans="1:10" x14ac:dyDescent="0.3">
      <c r="A25" s="6" t="s">
        <v>54</v>
      </c>
      <c r="B25">
        <v>872</v>
      </c>
      <c r="C25">
        <v>861</v>
      </c>
      <c r="D25">
        <v>863</v>
      </c>
      <c r="E25">
        <v>863</v>
      </c>
      <c r="F25">
        <v>872</v>
      </c>
      <c r="G25">
        <v>908</v>
      </c>
      <c r="H25">
        <v>917</v>
      </c>
      <c r="I25">
        <v>973</v>
      </c>
      <c r="J25">
        <v>965</v>
      </c>
    </row>
    <row r="26" spans="1:10" x14ac:dyDescent="0.3">
      <c r="A26" s="6" t="s">
        <v>55</v>
      </c>
      <c r="B26">
        <v>119181</v>
      </c>
      <c r="C26">
        <v>109049</v>
      </c>
      <c r="D26">
        <v>97617</v>
      </c>
      <c r="E26">
        <v>99099</v>
      </c>
      <c r="F26">
        <v>93154</v>
      </c>
      <c r="G26">
        <v>85072</v>
      </c>
      <c r="H26">
        <v>121409</v>
      </c>
      <c r="I26">
        <v>110354</v>
      </c>
      <c r="J26">
        <v>96823</v>
      </c>
    </row>
    <row r="27" spans="1:10" x14ac:dyDescent="0.3">
      <c r="A27" s="6" t="s">
        <v>56</v>
      </c>
      <c r="B27">
        <v>94237</v>
      </c>
      <c r="C27">
        <v>85485</v>
      </c>
      <c r="D27">
        <v>78060</v>
      </c>
      <c r="E27">
        <v>115676</v>
      </c>
      <c r="F27">
        <v>104023</v>
      </c>
      <c r="G27">
        <v>98208</v>
      </c>
      <c r="H27">
        <v>113000</v>
      </c>
      <c r="I27">
        <v>101801</v>
      </c>
      <c r="J27">
        <v>93523</v>
      </c>
    </row>
    <row r="28" spans="1:10" x14ac:dyDescent="0.3">
      <c r="A28" s="6" t="s">
        <v>57</v>
      </c>
      <c r="B28">
        <v>92338</v>
      </c>
      <c r="C28">
        <v>85270</v>
      </c>
      <c r="D28">
        <v>78341</v>
      </c>
      <c r="E28">
        <v>97706</v>
      </c>
      <c r="F28">
        <v>89883</v>
      </c>
      <c r="G28">
        <v>81981</v>
      </c>
      <c r="H28">
        <v>90764</v>
      </c>
      <c r="I28">
        <v>81412</v>
      </c>
      <c r="J28">
        <v>75384</v>
      </c>
    </row>
    <row r="29" spans="1:10" x14ac:dyDescent="0.3">
      <c r="A29" s="6" t="s">
        <v>58</v>
      </c>
      <c r="B29">
        <v>42554</v>
      </c>
      <c r="C29">
        <v>39032</v>
      </c>
      <c r="D29">
        <v>36284</v>
      </c>
      <c r="E29">
        <v>52910</v>
      </c>
      <c r="F29">
        <v>48115</v>
      </c>
      <c r="G29">
        <v>43967</v>
      </c>
      <c r="H29">
        <v>46399</v>
      </c>
      <c r="I29">
        <v>42340</v>
      </c>
      <c r="J29">
        <v>37985</v>
      </c>
    </row>
    <row r="30" spans="1:10" x14ac:dyDescent="0.3">
      <c r="A30" s="6" t="s">
        <v>59</v>
      </c>
      <c r="B30">
        <v>73676</v>
      </c>
      <c r="C30">
        <v>68094</v>
      </c>
      <c r="D30">
        <v>62211</v>
      </c>
      <c r="E30">
        <v>77580</v>
      </c>
      <c r="F30">
        <v>70634</v>
      </c>
      <c r="G30">
        <v>65044</v>
      </c>
      <c r="H30">
        <v>68984</v>
      </c>
      <c r="I30">
        <v>61176</v>
      </c>
      <c r="J30">
        <v>55905</v>
      </c>
    </row>
    <row r="31" spans="1:10" x14ac:dyDescent="0.3">
      <c r="A31" s="6" t="s">
        <v>60</v>
      </c>
      <c r="B31">
        <v>62544</v>
      </c>
      <c r="C31">
        <v>59883</v>
      </c>
      <c r="D31">
        <v>55391</v>
      </c>
      <c r="E31">
        <v>62948</v>
      </c>
      <c r="F31">
        <v>57509</v>
      </c>
      <c r="G31">
        <v>53285</v>
      </c>
      <c r="H31">
        <v>44144</v>
      </c>
      <c r="I31">
        <v>39320</v>
      </c>
      <c r="J31">
        <v>35136</v>
      </c>
    </row>
    <row r="32" spans="1:10" x14ac:dyDescent="0.3">
      <c r="A32" s="6" t="s">
        <v>61</v>
      </c>
      <c r="B32">
        <v>62711</v>
      </c>
      <c r="C32">
        <v>56635</v>
      </c>
      <c r="D32">
        <v>49696</v>
      </c>
      <c r="E32">
        <v>90949</v>
      </c>
      <c r="F32">
        <v>82890</v>
      </c>
      <c r="G32">
        <v>76434</v>
      </c>
      <c r="H32">
        <v>52116</v>
      </c>
      <c r="I32">
        <v>46486</v>
      </c>
      <c r="J32">
        <v>41136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F7694-9182-43CF-AA29-A59D944F524A}">
  <dimension ref="A1:I31"/>
  <sheetViews>
    <sheetView workbookViewId="0">
      <selection activeCell="G31" sqref="G31"/>
    </sheetView>
  </sheetViews>
  <sheetFormatPr defaultRowHeight="14.4" x14ac:dyDescent="0.3"/>
  <cols>
    <col min="1" max="1" width="13.88671875" customWidth="1"/>
    <col min="2" max="2" width="16.6640625" customWidth="1"/>
    <col min="3" max="3" width="14.88671875" customWidth="1"/>
  </cols>
  <sheetData>
    <row r="1" spans="1:9" x14ac:dyDescent="0.3">
      <c r="A1" t="s">
        <v>20</v>
      </c>
      <c r="E1" t="s">
        <v>21</v>
      </c>
    </row>
    <row r="2" spans="1:9" x14ac:dyDescent="0.3">
      <c r="A2" t="s">
        <v>22</v>
      </c>
      <c r="E2" t="s">
        <v>23</v>
      </c>
      <c r="I2" t="s">
        <v>24</v>
      </c>
    </row>
    <row r="3" spans="1:9" x14ac:dyDescent="0.3">
      <c r="A3" t="s">
        <v>25</v>
      </c>
      <c r="E3" t="s">
        <v>26</v>
      </c>
    </row>
    <row r="5" spans="1:9" x14ac:dyDescent="0.3">
      <c r="A5" t="s">
        <v>27</v>
      </c>
      <c r="B5" s="4">
        <v>43601</v>
      </c>
    </row>
    <row r="6" spans="1:9" x14ac:dyDescent="0.3">
      <c r="A6" t="s">
        <v>28</v>
      </c>
      <c r="B6" s="5" t="s">
        <v>132</v>
      </c>
    </row>
    <row r="9" spans="1:9" x14ac:dyDescent="0.3">
      <c r="A9" t="s">
        <v>30</v>
      </c>
      <c r="E9" t="s">
        <v>31</v>
      </c>
    </row>
    <row r="10" spans="1:9" x14ac:dyDescent="0.3">
      <c r="A10" t="s">
        <v>32</v>
      </c>
      <c r="E10" t="s">
        <v>33</v>
      </c>
    </row>
    <row r="11" spans="1:9" x14ac:dyDescent="0.3">
      <c r="A11" t="s">
        <v>34</v>
      </c>
      <c r="E11" t="s">
        <v>35</v>
      </c>
    </row>
    <row r="12" spans="1:9" x14ac:dyDescent="0.3">
      <c r="A12" t="s">
        <v>36</v>
      </c>
    </row>
    <row r="15" spans="1:9" x14ac:dyDescent="0.3">
      <c r="A15" t="s">
        <v>37</v>
      </c>
    </row>
    <row r="16" spans="1:9" x14ac:dyDescent="0.3">
      <c r="A16" t="s">
        <v>38</v>
      </c>
      <c r="E16" t="s">
        <v>39</v>
      </c>
    </row>
    <row r="17" spans="1:6" x14ac:dyDescent="0.3">
      <c r="A17" t="s">
        <v>40</v>
      </c>
      <c r="E17" t="s">
        <v>41</v>
      </c>
    </row>
    <row r="18" spans="1:6" x14ac:dyDescent="0.3">
      <c r="A18" t="s">
        <v>42</v>
      </c>
      <c r="E18">
        <v>10000</v>
      </c>
      <c r="F18" t="s">
        <v>43</v>
      </c>
    </row>
    <row r="19" spans="1:6" x14ac:dyDescent="0.3">
      <c r="A19" t="s">
        <v>44</v>
      </c>
      <c r="E19">
        <v>0</v>
      </c>
      <c r="F19" t="s">
        <v>43</v>
      </c>
    </row>
    <row r="20" spans="1:6" x14ac:dyDescent="0.3">
      <c r="A20" t="s">
        <v>45</v>
      </c>
    </row>
    <row r="21" spans="1:6" x14ac:dyDescent="0.3">
      <c r="A21" t="s">
        <v>47</v>
      </c>
      <c r="B21" s="5" t="s">
        <v>133</v>
      </c>
    </row>
    <row r="23" spans="1:6" x14ac:dyDescent="0.3">
      <c r="B23" t="s">
        <v>134</v>
      </c>
    </row>
    <row r="24" spans="1:6" x14ac:dyDescent="0.3">
      <c r="A24" s="6" t="s">
        <v>53</v>
      </c>
      <c r="B24" s="6">
        <v>1</v>
      </c>
      <c r="C24" s="6">
        <v>2</v>
      </c>
      <c r="D24" s="6">
        <v>3</v>
      </c>
    </row>
    <row r="25" spans="1:6" x14ac:dyDescent="0.3">
      <c r="A25" s="6" t="s">
        <v>54</v>
      </c>
      <c r="B25">
        <v>17762</v>
      </c>
      <c r="C25">
        <v>16093</v>
      </c>
      <c r="D25">
        <v>50169</v>
      </c>
    </row>
    <row r="26" spans="1:6" x14ac:dyDescent="0.3">
      <c r="A26" s="6" t="s">
        <v>55</v>
      </c>
      <c r="B26">
        <v>15768</v>
      </c>
      <c r="C26">
        <v>14946</v>
      </c>
      <c r="D26">
        <v>43936</v>
      </c>
    </row>
    <row r="27" spans="1:6" x14ac:dyDescent="0.3">
      <c r="A27" s="6" t="s">
        <v>56</v>
      </c>
      <c r="B27">
        <v>15286</v>
      </c>
      <c r="C27">
        <v>12145</v>
      </c>
      <c r="D27">
        <v>41543</v>
      </c>
    </row>
    <row r="28" spans="1:6" x14ac:dyDescent="0.3">
      <c r="A28" s="6" t="s">
        <v>57</v>
      </c>
      <c r="B28">
        <v>14918</v>
      </c>
      <c r="C28">
        <v>32070</v>
      </c>
      <c r="D28">
        <v>1159</v>
      </c>
    </row>
    <row r="29" spans="1:6" x14ac:dyDescent="0.3">
      <c r="A29" s="6" t="s">
        <v>58</v>
      </c>
      <c r="B29">
        <v>15438</v>
      </c>
      <c r="C29">
        <v>30398</v>
      </c>
      <c r="D29">
        <v>1132</v>
      </c>
    </row>
    <row r="30" spans="1:6" x14ac:dyDescent="0.3">
      <c r="A30" s="6" t="s">
        <v>59</v>
      </c>
      <c r="B30">
        <v>12741</v>
      </c>
      <c r="C30">
        <v>26134</v>
      </c>
      <c r="D30">
        <v>1096</v>
      </c>
    </row>
    <row r="31" spans="1:6" x14ac:dyDescent="0.3">
      <c r="B31" s="5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586BB-2568-459C-B3DA-B5ADA750EC00}">
  <dimension ref="A1:M198"/>
  <sheetViews>
    <sheetView topLeftCell="A156" workbookViewId="0">
      <selection activeCell="O170" sqref="O170"/>
    </sheetView>
  </sheetViews>
  <sheetFormatPr defaultRowHeight="14.4" x14ac:dyDescent="0.3"/>
  <sheetData>
    <row r="1" spans="1:9" x14ac:dyDescent="0.3">
      <c r="A1" t="s">
        <v>20</v>
      </c>
      <c r="E1" t="s">
        <v>21</v>
      </c>
    </row>
    <row r="2" spans="1:9" x14ac:dyDescent="0.3">
      <c r="A2" t="s">
        <v>22</v>
      </c>
      <c r="E2" t="s">
        <v>23</v>
      </c>
      <c r="I2" t="s">
        <v>24</v>
      </c>
    </row>
    <row r="3" spans="1:9" x14ac:dyDescent="0.3">
      <c r="A3" t="s">
        <v>25</v>
      </c>
      <c r="E3" t="s">
        <v>26</v>
      </c>
    </row>
    <row r="5" spans="1:9" x14ac:dyDescent="0.3">
      <c r="A5" t="s">
        <v>27</v>
      </c>
      <c r="B5" s="4">
        <v>43832</v>
      </c>
    </row>
    <row r="6" spans="1:9" x14ac:dyDescent="0.3">
      <c r="A6" t="s">
        <v>28</v>
      </c>
      <c r="B6" s="5" t="s">
        <v>112</v>
      </c>
    </row>
    <row r="9" spans="1:9" x14ac:dyDescent="0.3">
      <c r="A9" t="s">
        <v>30</v>
      </c>
      <c r="E9" t="s">
        <v>31</v>
      </c>
    </row>
    <row r="10" spans="1:9" x14ac:dyDescent="0.3">
      <c r="A10" t="s">
        <v>32</v>
      </c>
      <c r="E10" t="s">
        <v>33</v>
      </c>
    </row>
    <row r="11" spans="1:9" x14ac:dyDescent="0.3">
      <c r="A11" t="s">
        <v>34</v>
      </c>
      <c r="E11" t="s">
        <v>113</v>
      </c>
    </row>
    <row r="12" spans="1:9" x14ac:dyDescent="0.3">
      <c r="A12" t="s">
        <v>36</v>
      </c>
    </row>
    <row r="15" spans="1:9" x14ac:dyDescent="0.3">
      <c r="A15" t="s">
        <v>37</v>
      </c>
    </row>
    <row r="16" spans="1:9" x14ac:dyDescent="0.3">
      <c r="A16" t="s">
        <v>38</v>
      </c>
      <c r="E16" t="s">
        <v>85</v>
      </c>
    </row>
    <row r="17" spans="1:13" x14ac:dyDescent="0.3">
      <c r="A17" t="s">
        <v>86</v>
      </c>
      <c r="E17">
        <v>420</v>
      </c>
      <c r="F17" t="s">
        <v>87</v>
      </c>
    </row>
    <row r="18" spans="1:13" x14ac:dyDescent="0.3">
      <c r="A18" t="s">
        <v>88</v>
      </c>
      <c r="E18">
        <v>9</v>
      </c>
      <c r="F18" t="s">
        <v>87</v>
      </c>
    </row>
    <row r="19" spans="1:13" x14ac:dyDescent="0.3">
      <c r="A19" t="s">
        <v>89</v>
      </c>
      <c r="E19">
        <v>25</v>
      </c>
    </row>
    <row r="20" spans="1:13" x14ac:dyDescent="0.3">
      <c r="A20" t="s">
        <v>44</v>
      </c>
      <c r="E20">
        <v>0</v>
      </c>
      <c r="F20" t="s">
        <v>43</v>
      </c>
    </row>
    <row r="21" spans="1:13" x14ac:dyDescent="0.3">
      <c r="A21" t="s">
        <v>47</v>
      </c>
      <c r="B21" s="5" t="s">
        <v>114</v>
      </c>
    </row>
    <row r="23" spans="1:13" x14ac:dyDescent="0.3">
      <c r="B23" t="s">
        <v>115</v>
      </c>
    </row>
    <row r="24" spans="1:13" x14ac:dyDescent="0.3">
      <c r="A24" s="6" t="s">
        <v>53</v>
      </c>
      <c r="B24" s="6">
        <v>1</v>
      </c>
      <c r="C24" s="6">
        <v>2</v>
      </c>
      <c r="D24" s="6">
        <v>3</v>
      </c>
      <c r="E24" s="6">
        <v>4</v>
      </c>
      <c r="F24" s="6">
        <v>5</v>
      </c>
      <c r="G24" s="6">
        <v>6</v>
      </c>
      <c r="H24" s="6">
        <v>7</v>
      </c>
      <c r="I24" s="6">
        <v>8</v>
      </c>
      <c r="J24" s="6">
        <v>9</v>
      </c>
      <c r="K24" s="6">
        <v>10</v>
      </c>
      <c r="L24" s="6">
        <v>11</v>
      </c>
      <c r="M24" s="6">
        <v>12</v>
      </c>
    </row>
    <row r="25" spans="1:13" x14ac:dyDescent="0.3">
      <c r="A25" s="6" t="s">
        <v>54</v>
      </c>
      <c r="B25">
        <v>1.648900032043457</v>
      </c>
      <c r="C25">
        <v>1.2848999500274658</v>
      </c>
      <c r="D25">
        <v>1.475100040435791</v>
      </c>
      <c r="E25">
        <v>1.3386000394821167</v>
      </c>
      <c r="F25">
        <v>2.3513998985290527</v>
      </c>
      <c r="G25">
        <v>1.0266000032424927</v>
      </c>
      <c r="H25">
        <v>1.8739999532699585</v>
      </c>
      <c r="I25">
        <v>1.5296000242233276</v>
      </c>
      <c r="J25">
        <v>1.743399977684021</v>
      </c>
      <c r="K25">
        <v>1.7041000127792358</v>
      </c>
      <c r="L25">
        <v>2.2372000217437744</v>
      </c>
      <c r="M25">
        <v>1.2134000062942505</v>
      </c>
    </row>
    <row r="26" spans="1:13" x14ac:dyDescent="0.3">
      <c r="A26" s="6" t="s">
        <v>55</v>
      </c>
      <c r="B26">
        <v>1.5426000356674194</v>
      </c>
      <c r="C26">
        <v>1.2714999914169312</v>
      </c>
      <c r="D26">
        <v>0.86830002069473267</v>
      </c>
      <c r="E26">
        <v>1.2301000356674194</v>
      </c>
      <c r="F26">
        <v>2.2513000965118408</v>
      </c>
      <c r="G26">
        <v>0.84890002012252808</v>
      </c>
      <c r="H26">
        <v>1.4541000127792358</v>
      </c>
      <c r="I26">
        <v>1.3207000494003296</v>
      </c>
      <c r="J26">
        <v>1.0729000568389893</v>
      </c>
      <c r="K26">
        <v>1.223099946975708</v>
      </c>
      <c r="L26">
        <v>2.2186000347137451</v>
      </c>
      <c r="M26">
        <v>1.0176000595092773</v>
      </c>
    </row>
    <row r="27" spans="1:13" x14ac:dyDescent="0.3">
      <c r="A27" s="6" t="s">
        <v>56</v>
      </c>
      <c r="B27">
        <v>1.4388999938964844</v>
      </c>
      <c r="C27">
        <v>1.1287000179290771</v>
      </c>
      <c r="D27">
        <v>0.45660001039505005</v>
      </c>
      <c r="E27">
        <v>1.1263999938964844</v>
      </c>
      <c r="F27">
        <v>1.6621999740600586</v>
      </c>
      <c r="G27">
        <v>0.91530001163482666</v>
      </c>
      <c r="H27">
        <v>1.3889000415802002</v>
      </c>
      <c r="I27">
        <v>1.0353000164031982</v>
      </c>
      <c r="J27">
        <v>0.98839998245239258</v>
      </c>
      <c r="K27">
        <v>1.2897000312805176</v>
      </c>
      <c r="L27">
        <v>2.2746000289916992</v>
      </c>
      <c r="M27">
        <v>0.95179998874664307</v>
      </c>
    </row>
    <row r="28" spans="1:13" x14ac:dyDescent="0.3">
      <c r="A28" s="6" t="s">
        <v>57</v>
      </c>
      <c r="B28">
        <v>1.4730000495910645</v>
      </c>
      <c r="C28">
        <v>1.1940000057220459</v>
      </c>
      <c r="D28">
        <v>1.2282999753952026</v>
      </c>
      <c r="E28">
        <v>1.4824999570846558</v>
      </c>
      <c r="F28">
        <v>2.0933001041412354</v>
      </c>
      <c r="G28">
        <v>0.99229997396469116</v>
      </c>
      <c r="H28">
        <v>1.454800009727478</v>
      </c>
      <c r="I28">
        <v>1.6240999698638916</v>
      </c>
      <c r="J28">
        <v>1.7347999811172485</v>
      </c>
      <c r="K28">
        <v>1.6802999973297119</v>
      </c>
      <c r="L28">
        <v>2.0799000263214111</v>
      </c>
      <c r="M28">
        <v>0.87840002775192261</v>
      </c>
    </row>
    <row r="29" spans="1:13" x14ac:dyDescent="0.3">
      <c r="A29" s="6" t="s">
        <v>58</v>
      </c>
      <c r="B29">
        <v>1.437000036239624</v>
      </c>
      <c r="C29">
        <v>1.2860000133514404</v>
      </c>
      <c r="D29">
        <v>1.5268000364303589</v>
      </c>
      <c r="E29">
        <v>1.2426999807357788</v>
      </c>
      <c r="F29">
        <v>2.0287001132965088</v>
      </c>
      <c r="G29">
        <v>0.67809998989105225</v>
      </c>
      <c r="H29">
        <v>1.0686999559402466</v>
      </c>
      <c r="I29">
        <v>0.82810002565383911</v>
      </c>
      <c r="J29">
        <v>0.91140002012252808</v>
      </c>
      <c r="K29">
        <v>1.0059000253677368</v>
      </c>
      <c r="L29">
        <v>1.2915999889373779</v>
      </c>
      <c r="M29">
        <v>1.3717000484466553</v>
      </c>
    </row>
    <row r="30" spans="1:13" x14ac:dyDescent="0.3">
      <c r="A30" s="6" t="s">
        <v>59</v>
      </c>
      <c r="B30">
        <v>1.1955000162124634</v>
      </c>
      <c r="C30">
        <v>0.50379997491836548</v>
      </c>
      <c r="D30">
        <v>0.38170000910758972</v>
      </c>
      <c r="E30">
        <v>0.46149998903274536</v>
      </c>
      <c r="F30">
        <v>1.6863000392913818</v>
      </c>
      <c r="G30">
        <v>0.35389998555183411</v>
      </c>
      <c r="H30">
        <v>0.52649998664855957</v>
      </c>
      <c r="I30">
        <v>0.6086999773979187</v>
      </c>
      <c r="J30">
        <v>0.31060001254081726</v>
      </c>
      <c r="K30">
        <v>0.57270002365112305</v>
      </c>
      <c r="L30">
        <v>0.80659997463226318</v>
      </c>
      <c r="M30">
        <v>1.0072000026702881</v>
      </c>
    </row>
    <row r="31" spans="1:13" x14ac:dyDescent="0.3">
      <c r="A31" s="6" t="s">
        <v>60</v>
      </c>
      <c r="B31">
        <v>1.9458999633789063</v>
      </c>
      <c r="C31">
        <v>0.70090001821517944</v>
      </c>
      <c r="D31">
        <v>0.47189998626708984</v>
      </c>
      <c r="E31">
        <v>0.45249998569488525</v>
      </c>
      <c r="F31">
        <v>1.8609000444412231</v>
      </c>
      <c r="G31">
        <v>0.68379998207092285</v>
      </c>
      <c r="H31">
        <v>0.89319998025894165</v>
      </c>
      <c r="I31">
        <v>0.61349999904632568</v>
      </c>
      <c r="J31">
        <v>0.32280001044273376</v>
      </c>
      <c r="K31">
        <v>0.71460002660751343</v>
      </c>
      <c r="L31">
        <v>0.52899998426437378</v>
      </c>
      <c r="M31">
        <v>1.0503000020980835</v>
      </c>
    </row>
    <row r="32" spans="1:13" x14ac:dyDescent="0.3">
      <c r="A32" s="6" t="s">
        <v>61</v>
      </c>
      <c r="B32">
        <v>2.1068000793457031</v>
      </c>
      <c r="C32">
        <v>1.6215000152587891</v>
      </c>
      <c r="D32">
        <v>1.7940000295639038</v>
      </c>
      <c r="E32">
        <v>1.621399998664856</v>
      </c>
      <c r="F32">
        <v>2.2929999828338623</v>
      </c>
      <c r="G32">
        <v>0.99930000305175781</v>
      </c>
      <c r="H32">
        <v>1.4591000080108643</v>
      </c>
      <c r="I32">
        <v>1.2065999507904053</v>
      </c>
      <c r="J32">
        <v>1.3216999769210815</v>
      </c>
      <c r="K32">
        <v>1.1904000043869019</v>
      </c>
      <c r="L32">
        <v>1.2548999786376953</v>
      </c>
      <c r="M32">
        <v>1.5886000394821167</v>
      </c>
    </row>
    <row r="36" spans="1:6" x14ac:dyDescent="0.3">
      <c r="A36" t="s">
        <v>92</v>
      </c>
      <c r="B36" s="5" t="s">
        <v>116</v>
      </c>
    </row>
    <row r="38" spans="1:6" x14ac:dyDescent="0.3">
      <c r="A38" t="s">
        <v>32</v>
      </c>
      <c r="E38" t="s">
        <v>33</v>
      </c>
    </row>
    <row r="39" spans="1:6" x14ac:dyDescent="0.3">
      <c r="A39" t="s">
        <v>34</v>
      </c>
      <c r="E39" t="s">
        <v>113</v>
      </c>
    </row>
    <row r="40" spans="1:6" x14ac:dyDescent="0.3">
      <c r="A40" t="s">
        <v>36</v>
      </c>
    </row>
    <row r="43" spans="1:6" x14ac:dyDescent="0.3">
      <c r="A43" t="s">
        <v>37</v>
      </c>
    </row>
    <row r="44" spans="1:6" x14ac:dyDescent="0.3">
      <c r="A44" t="s">
        <v>38</v>
      </c>
      <c r="E44" t="s">
        <v>85</v>
      </c>
    </row>
    <row r="45" spans="1:6" x14ac:dyDescent="0.3">
      <c r="A45" t="s">
        <v>86</v>
      </c>
      <c r="E45">
        <v>420</v>
      </c>
      <c r="F45" t="s">
        <v>87</v>
      </c>
    </row>
    <row r="46" spans="1:6" x14ac:dyDescent="0.3">
      <c r="A46" t="s">
        <v>88</v>
      </c>
      <c r="E46">
        <v>9</v>
      </c>
      <c r="F46" t="s">
        <v>87</v>
      </c>
    </row>
    <row r="47" spans="1:6" x14ac:dyDescent="0.3">
      <c r="A47" t="s">
        <v>89</v>
      </c>
      <c r="E47">
        <v>25</v>
      </c>
    </row>
    <row r="48" spans="1:6" x14ac:dyDescent="0.3">
      <c r="A48" t="s">
        <v>44</v>
      </c>
      <c r="E48">
        <v>0</v>
      </c>
      <c r="F48" t="s">
        <v>43</v>
      </c>
    </row>
    <row r="49" spans="1:13" x14ac:dyDescent="0.3">
      <c r="A49" t="s">
        <v>47</v>
      </c>
      <c r="B49" s="5" t="s">
        <v>117</v>
      </c>
    </row>
    <row r="51" spans="1:13" x14ac:dyDescent="0.3">
      <c r="B51" t="s">
        <v>118</v>
      </c>
    </row>
    <row r="52" spans="1:13" x14ac:dyDescent="0.3">
      <c r="A52" s="6" t="s">
        <v>53</v>
      </c>
      <c r="B52" s="6">
        <v>1</v>
      </c>
      <c r="C52" s="6">
        <v>2</v>
      </c>
      <c r="D52" s="6">
        <v>3</v>
      </c>
      <c r="E52" s="6">
        <v>4</v>
      </c>
      <c r="F52" s="6">
        <v>5</v>
      </c>
      <c r="G52" s="6">
        <v>6</v>
      </c>
      <c r="H52" s="6">
        <v>7</v>
      </c>
      <c r="I52" s="6">
        <v>8</v>
      </c>
      <c r="J52" s="6">
        <v>9</v>
      </c>
      <c r="K52" s="6">
        <v>10</v>
      </c>
      <c r="L52" s="6">
        <v>11</v>
      </c>
      <c r="M52" s="6">
        <v>12</v>
      </c>
    </row>
    <row r="53" spans="1:13" x14ac:dyDescent="0.3">
      <c r="A53" s="6" t="s">
        <v>54</v>
      </c>
      <c r="B53">
        <v>1.6612999439239502</v>
      </c>
      <c r="C53">
        <v>1.2927999496459961</v>
      </c>
      <c r="D53">
        <v>1.4868999719619751</v>
      </c>
      <c r="E53">
        <v>1.3494000434875488</v>
      </c>
      <c r="F53">
        <v>2.3438000679016113</v>
      </c>
      <c r="G53">
        <v>1.0329999923706055</v>
      </c>
      <c r="H53">
        <v>1.8826999664306641</v>
      </c>
      <c r="I53">
        <v>1.5378999710083008</v>
      </c>
      <c r="J53">
        <v>1.7461999654769897</v>
      </c>
      <c r="K53">
        <v>1.7101999521255493</v>
      </c>
      <c r="L53">
        <v>2.2404000759124756</v>
      </c>
      <c r="M53">
        <v>1.211400032043457</v>
      </c>
    </row>
    <row r="54" spans="1:13" x14ac:dyDescent="0.3">
      <c r="A54" s="6" t="s">
        <v>55</v>
      </c>
      <c r="B54">
        <v>1.5519000291824341</v>
      </c>
      <c r="C54">
        <v>1.2779999971389771</v>
      </c>
      <c r="D54">
        <v>0.87459999322891235</v>
      </c>
      <c r="E54">
        <v>1.2359000444412231</v>
      </c>
      <c r="F54">
        <v>2.2534000873565674</v>
      </c>
      <c r="G54">
        <v>0.8529999852180481</v>
      </c>
      <c r="H54">
        <v>1.4620000123977661</v>
      </c>
      <c r="I54">
        <v>1.3269000053405762</v>
      </c>
      <c r="J54">
        <v>1.0801000595092773</v>
      </c>
      <c r="K54">
        <v>1.2294000387191772</v>
      </c>
      <c r="L54">
        <v>2.2251999378204346</v>
      </c>
      <c r="M54">
        <v>1.0247000455856323</v>
      </c>
    </row>
    <row r="55" spans="1:13" x14ac:dyDescent="0.3">
      <c r="A55" s="6" t="s">
        <v>56</v>
      </c>
      <c r="B55">
        <v>1.4601999521255493</v>
      </c>
      <c r="C55">
        <v>1.1026999950408936</v>
      </c>
      <c r="D55">
        <v>0.46200001239776611</v>
      </c>
      <c r="E55">
        <v>1.1383999586105347</v>
      </c>
      <c r="F55">
        <v>1.6759999990463257</v>
      </c>
      <c r="G55">
        <v>0.9254000186920166</v>
      </c>
      <c r="H55">
        <v>1.3955999612808228</v>
      </c>
      <c r="I55">
        <v>0.97259998321533203</v>
      </c>
      <c r="J55">
        <v>0.99390000104904175</v>
      </c>
      <c r="K55">
        <v>1.2963000535964966</v>
      </c>
      <c r="L55">
        <v>2.2776000499725342</v>
      </c>
      <c r="M55">
        <v>0.9570000171661377</v>
      </c>
    </row>
    <row r="56" spans="1:13" x14ac:dyDescent="0.3">
      <c r="A56" s="6" t="s">
        <v>57</v>
      </c>
      <c r="B56">
        <v>1.4895000457763672</v>
      </c>
      <c r="C56">
        <v>1.2056000232696533</v>
      </c>
      <c r="D56">
        <v>1.2388999462127686</v>
      </c>
      <c r="E56">
        <v>1.4982999563217163</v>
      </c>
      <c r="F56">
        <v>2.1077001094818115</v>
      </c>
      <c r="G56">
        <v>1.0015000104904175</v>
      </c>
      <c r="H56">
        <v>1.4667999744415283</v>
      </c>
      <c r="I56">
        <v>1.6388000249862671</v>
      </c>
      <c r="J56">
        <v>1.6385999917984009</v>
      </c>
      <c r="K56">
        <v>1.6837999820709229</v>
      </c>
      <c r="L56">
        <v>2.089900016784668</v>
      </c>
      <c r="M56">
        <v>0.88749998807907104</v>
      </c>
    </row>
    <row r="57" spans="1:13" x14ac:dyDescent="0.3">
      <c r="A57" s="6" t="s">
        <v>58</v>
      </c>
      <c r="B57">
        <v>1.45169997215271</v>
      </c>
      <c r="C57">
        <v>1.3011000156402588</v>
      </c>
      <c r="D57">
        <v>1.541700005531311</v>
      </c>
      <c r="E57">
        <v>1.2522000074386597</v>
      </c>
      <c r="F57">
        <v>1.9824999570846558</v>
      </c>
      <c r="G57">
        <v>0.68339997529983521</v>
      </c>
      <c r="H57">
        <v>1.0792000293731689</v>
      </c>
      <c r="I57">
        <v>0.83579999208450317</v>
      </c>
      <c r="J57">
        <v>0.91850000619888306</v>
      </c>
      <c r="K57">
        <v>1.0128999948501587</v>
      </c>
      <c r="L57">
        <v>1.3025000095367432</v>
      </c>
      <c r="M57">
        <v>1.3811999559402466</v>
      </c>
    </row>
    <row r="58" spans="1:13" x14ac:dyDescent="0.3">
      <c r="A58" s="6" t="s">
        <v>59</v>
      </c>
      <c r="B58">
        <v>1.2094000577926636</v>
      </c>
      <c r="C58">
        <v>0.51289999485015869</v>
      </c>
      <c r="D58">
        <v>0.38699999451637268</v>
      </c>
      <c r="E58">
        <v>0.46000000834465027</v>
      </c>
      <c r="F58">
        <v>1.7044999599456787</v>
      </c>
      <c r="G58">
        <v>0.35890001058578491</v>
      </c>
      <c r="H58">
        <v>0.53430002927780151</v>
      </c>
      <c r="I58">
        <v>0.61720001697540283</v>
      </c>
      <c r="J58">
        <v>0.31619998812675476</v>
      </c>
      <c r="K58">
        <v>0.5812000036239624</v>
      </c>
      <c r="L58">
        <v>0.81779998540878296</v>
      </c>
      <c r="M58">
        <v>1.0211999416351318</v>
      </c>
    </row>
    <row r="59" spans="1:13" x14ac:dyDescent="0.3">
      <c r="A59" s="6" t="s">
        <v>60</v>
      </c>
      <c r="B59">
        <v>1.9229999780654907</v>
      </c>
      <c r="C59">
        <v>0.69739997386932373</v>
      </c>
      <c r="D59">
        <v>0.47870001196861267</v>
      </c>
      <c r="E59">
        <v>0.45910000801086426</v>
      </c>
      <c r="F59">
        <v>1.8812999725341797</v>
      </c>
      <c r="G59">
        <v>0.69099998474121094</v>
      </c>
      <c r="H59">
        <v>0.90170001983642578</v>
      </c>
      <c r="I59">
        <v>0.61989998817443848</v>
      </c>
      <c r="J59">
        <v>0.32690000534057617</v>
      </c>
      <c r="K59">
        <v>0.71969997882843018</v>
      </c>
      <c r="L59">
        <v>0.5339999794960022</v>
      </c>
      <c r="M59">
        <v>1.0590000152587891</v>
      </c>
    </row>
    <row r="60" spans="1:13" x14ac:dyDescent="0.3">
      <c r="A60" s="6" t="s">
        <v>61</v>
      </c>
      <c r="B60">
        <v>2.1185998916625977</v>
      </c>
      <c r="C60">
        <v>1.6366000175476074</v>
      </c>
      <c r="D60">
        <v>1.8112000226974487</v>
      </c>
      <c r="E60">
        <v>1.6304999589920044</v>
      </c>
      <c r="F60">
        <v>2.2365000247955322</v>
      </c>
      <c r="G60">
        <v>1.0062999725341797</v>
      </c>
      <c r="H60">
        <v>1.4609999656677246</v>
      </c>
      <c r="I60">
        <v>1.2128000259399414</v>
      </c>
      <c r="J60">
        <v>1.3309999704360962</v>
      </c>
      <c r="K60">
        <v>1.1994999647140503</v>
      </c>
      <c r="L60">
        <v>1.2628999948501587</v>
      </c>
      <c r="M60">
        <v>1.5967999696731567</v>
      </c>
    </row>
    <row r="64" spans="1:13" x14ac:dyDescent="0.3">
      <c r="A64" t="s">
        <v>92</v>
      </c>
      <c r="B64" s="5" t="s">
        <v>119</v>
      </c>
    </row>
    <row r="68" spans="1:13" x14ac:dyDescent="0.3">
      <c r="A68" t="s">
        <v>89</v>
      </c>
      <c r="E68">
        <v>25</v>
      </c>
    </row>
    <row r="69" spans="1:13" x14ac:dyDescent="0.3">
      <c r="A69" t="s">
        <v>44</v>
      </c>
      <c r="E69">
        <v>0</v>
      </c>
      <c r="F69" t="s">
        <v>43</v>
      </c>
    </row>
    <row r="70" spans="1:13" x14ac:dyDescent="0.3">
      <c r="A70" t="s">
        <v>47</v>
      </c>
      <c r="B70" s="5" t="s">
        <v>120</v>
      </c>
    </row>
    <row r="72" spans="1:13" x14ac:dyDescent="0.3">
      <c r="B72" t="s">
        <v>121</v>
      </c>
    </row>
    <row r="73" spans="1:13" x14ac:dyDescent="0.3">
      <c r="A73" s="6" t="s">
        <v>53</v>
      </c>
      <c r="B73" s="6">
        <v>1</v>
      </c>
      <c r="C73" s="6">
        <v>2</v>
      </c>
      <c r="D73" s="6">
        <v>3</v>
      </c>
      <c r="E73" s="6">
        <v>4</v>
      </c>
      <c r="F73" s="6">
        <v>5</v>
      </c>
      <c r="G73" s="6">
        <v>6</v>
      </c>
      <c r="H73" s="6">
        <v>7</v>
      </c>
      <c r="I73" s="6">
        <v>8</v>
      </c>
      <c r="J73" s="6">
        <v>9</v>
      </c>
      <c r="K73" s="6">
        <v>10</v>
      </c>
      <c r="L73" s="6">
        <v>11</v>
      </c>
      <c r="M73" s="6">
        <v>12</v>
      </c>
    </row>
    <row r="74" spans="1:13" x14ac:dyDescent="0.3">
      <c r="A74" s="6" t="s">
        <v>54</v>
      </c>
      <c r="B74">
        <v>1.6619999408721924</v>
      </c>
      <c r="C74">
        <v>1.2956000566482544</v>
      </c>
      <c r="D74">
        <v>1.4917999505996704</v>
      </c>
      <c r="E74">
        <v>1.3513000011444092</v>
      </c>
      <c r="F74">
        <v>2.3575000762939453</v>
      </c>
      <c r="G74">
        <v>1.0338000059127808</v>
      </c>
      <c r="H74">
        <v>1.8866000175476074</v>
      </c>
      <c r="I74">
        <v>1.5413000583648682</v>
      </c>
      <c r="J74">
        <v>1.7452000379562378</v>
      </c>
      <c r="K74">
        <v>1.711899995803833</v>
      </c>
      <c r="L74">
        <v>2.2481000423431396</v>
      </c>
      <c r="M74">
        <v>1.2107000350952148</v>
      </c>
    </row>
    <row r="75" spans="1:13" x14ac:dyDescent="0.3">
      <c r="A75" s="6" t="s">
        <v>55</v>
      </c>
      <c r="B75">
        <v>1.5571999549865723</v>
      </c>
      <c r="C75">
        <v>1.2833000421524048</v>
      </c>
      <c r="D75">
        <v>0.87760001420974731</v>
      </c>
      <c r="E75">
        <v>1.240399956703186</v>
      </c>
      <c r="F75">
        <v>2.2602999210357666</v>
      </c>
      <c r="G75">
        <v>0.85420000553131104</v>
      </c>
      <c r="H75">
        <v>1.4666999578475952</v>
      </c>
      <c r="I75">
        <v>1.3301000595092773</v>
      </c>
      <c r="J75">
        <v>1.082800030708313</v>
      </c>
      <c r="K75">
        <v>1.2345999479293823</v>
      </c>
      <c r="L75">
        <v>2.2328000068664551</v>
      </c>
      <c r="M75">
        <v>1.0291999578475952</v>
      </c>
    </row>
    <row r="76" spans="1:13" x14ac:dyDescent="0.3">
      <c r="A76" s="6" t="s">
        <v>56</v>
      </c>
      <c r="B76">
        <v>1.4745999574661255</v>
      </c>
      <c r="C76">
        <v>1.1089999675750732</v>
      </c>
      <c r="D76">
        <v>0.46439999341964722</v>
      </c>
      <c r="E76">
        <v>1.1454000473022461</v>
      </c>
      <c r="F76">
        <v>1.6833000183105469</v>
      </c>
      <c r="G76">
        <v>0.93010002374649048</v>
      </c>
      <c r="H76">
        <v>1.4033000469207764</v>
      </c>
      <c r="I76">
        <v>0.97990000247955322</v>
      </c>
      <c r="J76">
        <v>0.96630001068115234</v>
      </c>
      <c r="K76">
        <v>1.2547999620437622</v>
      </c>
      <c r="L76">
        <v>2.2841000556945801</v>
      </c>
      <c r="M76">
        <v>0.96039998531341553</v>
      </c>
    </row>
    <row r="77" spans="1:13" x14ac:dyDescent="0.3">
      <c r="A77" s="6" t="s">
        <v>57</v>
      </c>
      <c r="B77">
        <v>1.4658999443054199</v>
      </c>
      <c r="C77">
        <v>1.214900016784668</v>
      </c>
      <c r="D77">
        <v>1.2475999593734741</v>
      </c>
      <c r="E77">
        <v>1.5063999891281128</v>
      </c>
      <c r="F77">
        <v>2.1157999038696289</v>
      </c>
      <c r="G77">
        <v>1.0062999725341797</v>
      </c>
      <c r="H77">
        <v>1.476099967956543</v>
      </c>
      <c r="I77">
        <v>1.6471999883651733</v>
      </c>
      <c r="J77">
        <v>1.6425000429153442</v>
      </c>
      <c r="K77">
        <v>1.6854000091552734</v>
      </c>
      <c r="L77">
        <v>2.0999999046325684</v>
      </c>
      <c r="M77">
        <v>0.88950002193450928</v>
      </c>
    </row>
    <row r="78" spans="1:13" x14ac:dyDescent="0.3">
      <c r="A78" s="6" t="s">
        <v>58</v>
      </c>
      <c r="B78">
        <v>1.4589999914169312</v>
      </c>
      <c r="C78">
        <v>1.2761000394821167</v>
      </c>
      <c r="D78">
        <v>1.552299976348877</v>
      </c>
      <c r="E78">
        <v>1.2587000131607056</v>
      </c>
      <c r="F78">
        <v>1.9878000020980835</v>
      </c>
      <c r="G78">
        <v>0.68529999256134033</v>
      </c>
      <c r="H78">
        <v>1.0853999853134155</v>
      </c>
      <c r="I78">
        <v>0.83920001983642578</v>
      </c>
      <c r="J78">
        <v>0.92409998178482056</v>
      </c>
      <c r="K78">
        <v>1.0176999568939209</v>
      </c>
      <c r="L78">
        <v>1.3085999488830566</v>
      </c>
      <c r="M78">
        <v>1.3868999481201172</v>
      </c>
    </row>
    <row r="79" spans="1:13" x14ac:dyDescent="0.3">
      <c r="A79" s="6" t="s">
        <v>59</v>
      </c>
      <c r="B79">
        <v>1.2171000242233276</v>
      </c>
      <c r="C79">
        <v>0.51690000295639038</v>
      </c>
      <c r="D79">
        <v>0.38339999318122864</v>
      </c>
      <c r="E79">
        <v>0.46369999647140503</v>
      </c>
      <c r="F79">
        <v>1.7182999849319458</v>
      </c>
      <c r="G79">
        <v>0.36160001158714294</v>
      </c>
      <c r="H79">
        <v>0.53899997472763062</v>
      </c>
      <c r="I79">
        <v>0.62239998579025269</v>
      </c>
      <c r="J79">
        <v>0.31889998912811279</v>
      </c>
      <c r="K79">
        <v>0.58619999885559082</v>
      </c>
      <c r="L79">
        <v>0.82649999856948853</v>
      </c>
      <c r="M79">
        <v>1.0328999757766724</v>
      </c>
    </row>
    <row r="80" spans="1:13" x14ac:dyDescent="0.3">
      <c r="A80" s="6" t="s">
        <v>60</v>
      </c>
      <c r="B80">
        <v>1.9341000318527222</v>
      </c>
      <c r="C80">
        <v>0.70160001516342163</v>
      </c>
      <c r="D80">
        <v>0.48339998722076416</v>
      </c>
      <c r="E80">
        <v>0.4625999927520752</v>
      </c>
      <c r="F80">
        <v>1.896399974822998</v>
      </c>
      <c r="G80">
        <v>0.67790001630783081</v>
      </c>
      <c r="H80">
        <v>0.90859997272491455</v>
      </c>
      <c r="I80">
        <v>0.62379997968673706</v>
      </c>
      <c r="J80">
        <v>0.32899999618530273</v>
      </c>
      <c r="K80">
        <v>0.72030001878738403</v>
      </c>
      <c r="L80">
        <v>0.53769999742507935</v>
      </c>
      <c r="M80">
        <v>1.0633000135421753</v>
      </c>
    </row>
    <row r="81" spans="1:13" x14ac:dyDescent="0.3">
      <c r="A81" s="6" t="s">
        <v>61</v>
      </c>
      <c r="B81">
        <v>2.1298000812530518</v>
      </c>
      <c r="C81">
        <v>1.6483999490737915</v>
      </c>
      <c r="D81">
        <v>1.7634999752044678</v>
      </c>
      <c r="E81">
        <v>1.6368000507354736</v>
      </c>
      <c r="F81">
        <v>2.2523000240325928</v>
      </c>
      <c r="G81">
        <v>1.0088000297546387</v>
      </c>
      <c r="H81">
        <v>1.4663000106811523</v>
      </c>
      <c r="I81">
        <v>1.2156000137329102</v>
      </c>
      <c r="J81">
        <v>1.3357000350952148</v>
      </c>
      <c r="K81">
        <v>1.2027000188827515</v>
      </c>
      <c r="L81">
        <v>1.2661999464035034</v>
      </c>
      <c r="M81">
        <v>1.5999000072479248</v>
      </c>
    </row>
    <row r="85" spans="1:13" x14ac:dyDescent="0.3">
      <c r="A85" t="s">
        <v>92</v>
      </c>
      <c r="B85" s="5" t="s">
        <v>122</v>
      </c>
    </row>
    <row r="89" spans="1:13" x14ac:dyDescent="0.3">
      <c r="A89" s="64" t="s">
        <v>20</v>
      </c>
      <c r="B89" s="64"/>
      <c r="C89" s="64"/>
      <c r="D89" s="64"/>
      <c r="E89" s="64" t="s">
        <v>21</v>
      </c>
      <c r="F89" s="64"/>
      <c r="G89" s="64"/>
      <c r="H89" s="64"/>
      <c r="I89" s="64"/>
    </row>
    <row r="90" spans="1:13" x14ac:dyDescent="0.3">
      <c r="A90" s="64" t="s">
        <v>22</v>
      </c>
      <c r="B90" s="64"/>
      <c r="C90" s="64"/>
      <c r="D90" s="64"/>
      <c r="E90" s="64" t="s">
        <v>23</v>
      </c>
      <c r="F90" s="64"/>
      <c r="G90" s="64"/>
      <c r="H90" s="64"/>
      <c r="I90" s="64" t="s">
        <v>24</v>
      </c>
    </row>
    <row r="91" spans="1:13" x14ac:dyDescent="0.3">
      <c r="A91" s="64" t="s">
        <v>25</v>
      </c>
      <c r="B91" s="64"/>
      <c r="C91" s="64"/>
      <c r="D91" s="64"/>
      <c r="E91" s="64" t="s">
        <v>26</v>
      </c>
      <c r="F91" s="64"/>
      <c r="G91" s="64"/>
      <c r="H91" s="64"/>
      <c r="I91" s="64"/>
    </row>
    <row r="93" spans="1:13" x14ac:dyDescent="0.3">
      <c r="A93" s="64" t="s">
        <v>27</v>
      </c>
      <c r="B93" s="65">
        <v>43816</v>
      </c>
      <c r="C93" s="64"/>
      <c r="D93" s="64"/>
      <c r="E93" s="64"/>
      <c r="F93" s="64"/>
      <c r="G93" s="64"/>
      <c r="H93" s="64"/>
      <c r="I93" s="64"/>
    </row>
    <row r="94" spans="1:13" x14ac:dyDescent="0.3">
      <c r="A94" s="64" t="s">
        <v>28</v>
      </c>
      <c r="B94" s="66" t="s">
        <v>83</v>
      </c>
      <c r="C94" s="64"/>
      <c r="D94" s="64"/>
      <c r="E94" s="64"/>
      <c r="F94" s="64"/>
      <c r="G94" s="64"/>
      <c r="H94" s="64"/>
      <c r="I94" s="64"/>
    </row>
    <row r="97" spans="1:13" x14ac:dyDescent="0.3">
      <c r="A97" s="64" t="s">
        <v>30</v>
      </c>
      <c r="B97" s="64"/>
      <c r="C97" s="64"/>
      <c r="D97" s="64"/>
      <c r="E97" s="64" t="s">
        <v>31</v>
      </c>
      <c r="F97" s="64"/>
      <c r="G97" s="64"/>
      <c r="H97" s="64"/>
      <c r="I97" s="64"/>
    </row>
    <row r="98" spans="1:13" x14ac:dyDescent="0.3">
      <c r="A98" s="64" t="s">
        <v>32</v>
      </c>
      <c r="B98" s="64"/>
      <c r="C98" s="64"/>
      <c r="D98" s="64"/>
      <c r="E98" s="64" t="s">
        <v>33</v>
      </c>
      <c r="F98" s="64"/>
      <c r="G98" s="64"/>
      <c r="H98" s="64"/>
      <c r="I98" s="64"/>
    </row>
    <row r="99" spans="1:13" x14ac:dyDescent="0.3">
      <c r="A99" s="64" t="s">
        <v>34</v>
      </c>
      <c r="B99" s="64"/>
      <c r="C99" s="64"/>
      <c r="D99" s="64"/>
      <c r="E99" s="64" t="s">
        <v>84</v>
      </c>
      <c r="F99" s="64"/>
      <c r="G99" s="64"/>
      <c r="H99" s="64"/>
      <c r="I99" s="64"/>
    </row>
    <row r="100" spans="1:13" x14ac:dyDescent="0.3">
      <c r="A100" s="64" t="s">
        <v>36</v>
      </c>
      <c r="B100" s="64"/>
      <c r="C100" s="64"/>
      <c r="D100" s="64"/>
      <c r="E100" s="64"/>
      <c r="F100" s="64"/>
      <c r="G100" s="64"/>
      <c r="H100" s="64"/>
      <c r="I100" s="64"/>
    </row>
    <row r="103" spans="1:13" x14ac:dyDescent="0.3">
      <c r="A103" s="64" t="s">
        <v>37</v>
      </c>
      <c r="B103" s="64"/>
      <c r="C103" s="64"/>
      <c r="D103" s="64"/>
      <c r="E103" s="64"/>
      <c r="F103" s="64"/>
      <c r="G103" s="64"/>
      <c r="H103" s="64"/>
      <c r="I103" s="64"/>
    </row>
    <row r="104" spans="1:13" x14ac:dyDescent="0.3">
      <c r="A104" s="64" t="s">
        <v>38</v>
      </c>
      <c r="B104" s="64"/>
      <c r="C104" s="64"/>
      <c r="D104" s="64"/>
      <c r="E104" s="64" t="s">
        <v>85</v>
      </c>
      <c r="F104" s="64"/>
      <c r="G104" s="64"/>
      <c r="H104" s="64"/>
      <c r="I104" s="64"/>
    </row>
    <row r="105" spans="1:13" x14ac:dyDescent="0.3">
      <c r="A105" s="64" t="s">
        <v>86</v>
      </c>
      <c r="B105" s="64"/>
      <c r="C105" s="64"/>
      <c r="D105" s="64"/>
      <c r="E105" s="64">
        <v>420</v>
      </c>
      <c r="F105" s="64" t="s">
        <v>87</v>
      </c>
      <c r="G105" s="64"/>
      <c r="H105" s="64"/>
      <c r="I105" s="64"/>
      <c r="J105" s="64"/>
      <c r="K105" s="64"/>
      <c r="L105" s="64"/>
      <c r="M105" s="64"/>
    </row>
    <row r="106" spans="1:13" x14ac:dyDescent="0.3">
      <c r="A106" s="64" t="s">
        <v>88</v>
      </c>
      <c r="B106" s="64"/>
      <c r="C106" s="64"/>
      <c r="D106" s="64"/>
      <c r="E106" s="64">
        <v>9</v>
      </c>
      <c r="F106" s="64" t="s">
        <v>87</v>
      </c>
      <c r="G106" s="64"/>
      <c r="H106" s="64"/>
      <c r="I106" s="64"/>
      <c r="J106" s="64"/>
      <c r="K106" s="64"/>
      <c r="L106" s="64"/>
      <c r="M106" s="64"/>
    </row>
    <row r="107" spans="1:13" x14ac:dyDescent="0.3">
      <c r="A107" s="64" t="s">
        <v>89</v>
      </c>
      <c r="B107" s="64"/>
      <c r="C107" s="64"/>
      <c r="D107" s="64"/>
      <c r="E107" s="64">
        <v>25</v>
      </c>
      <c r="F107" s="64"/>
      <c r="G107" s="64"/>
      <c r="H107" s="64"/>
      <c r="I107" s="64"/>
      <c r="J107" s="64"/>
      <c r="K107" s="64"/>
      <c r="L107" s="64"/>
      <c r="M107" s="64"/>
    </row>
    <row r="108" spans="1:13" x14ac:dyDescent="0.3">
      <c r="A108" s="64" t="s">
        <v>44</v>
      </c>
      <c r="B108" s="64"/>
      <c r="C108" s="64"/>
      <c r="D108" s="64"/>
      <c r="E108" s="64">
        <v>0</v>
      </c>
      <c r="F108" s="64" t="s">
        <v>43</v>
      </c>
      <c r="G108" s="64"/>
      <c r="H108" s="64"/>
      <c r="I108" s="64"/>
      <c r="J108" s="64"/>
      <c r="K108" s="64"/>
      <c r="L108" s="64"/>
      <c r="M108" s="64"/>
    </row>
    <row r="109" spans="1:13" x14ac:dyDescent="0.3">
      <c r="A109" s="64" t="s">
        <v>47</v>
      </c>
      <c r="B109" s="66" t="s">
        <v>90</v>
      </c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</row>
    <row r="111" spans="1:13" x14ac:dyDescent="0.3">
      <c r="A111" s="64"/>
      <c r="B111" s="64" t="s">
        <v>91</v>
      </c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</row>
    <row r="112" spans="1:13" x14ac:dyDescent="0.3">
      <c r="A112" s="67" t="s">
        <v>53</v>
      </c>
      <c r="B112" s="67">
        <v>1</v>
      </c>
      <c r="C112" s="67">
        <v>2</v>
      </c>
      <c r="D112" s="67">
        <v>3</v>
      </c>
      <c r="E112" s="67">
        <v>4</v>
      </c>
      <c r="F112" s="67">
        <v>5</v>
      </c>
      <c r="G112" s="67">
        <v>6</v>
      </c>
      <c r="H112" s="67">
        <v>7</v>
      </c>
      <c r="I112" s="67">
        <v>8</v>
      </c>
      <c r="J112" s="67">
        <v>9</v>
      </c>
      <c r="K112" s="67">
        <v>10</v>
      </c>
      <c r="L112" s="67">
        <v>11</v>
      </c>
      <c r="M112" s="67">
        <v>12</v>
      </c>
    </row>
    <row r="113" spans="1:13" x14ac:dyDescent="0.3">
      <c r="A113" s="67" t="s">
        <v>54</v>
      </c>
      <c r="B113" s="64">
        <v>0.12099999934434891</v>
      </c>
      <c r="C113" s="64">
        <v>0.12110000103712082</v>
      </c>
      <c r="D113" s="64">
        <v>0.11450000107288361</v>
      </c>
      <c r="E113" s="64">
        <v>5.9399999678134918E-2</v>
      </c>
      <c r="F113" s="64">
        <v>9.2699997127056122E-2</v>
      </c>
      <c r="G113" s="64">
        <v>0.11869999766349792</v>
      </c>
      <c r="H113" s="64">
        <v>0.16840000450611115</v>
      </c>
      <c r="I113" s="64">
        <v>0.19619999825954437</v>
      </c>
      <c r="J113" s="64">
        <v>0.21060000360012054</v>
      </c>
      <c r="K113" s="64">
        <v>5.7399999350309372E-2</v>
      </c>
      <c r="L113" s="64">
        <v>0.1598999947309494</v>
      </c>
      <c r="M113" s="64">
        <v>0.14820000529289246</v>
      </c>
    </row>
    <row r="114" spans="1:13" x14ac:dyDescent="0.3">
      <c r="A114" s="67" t="s">
        <v>55</v>
      </c>
      <c r="B114" s="64">
        <v>0.1160999983549118</v>
      </c>
      <c r="C114" s="64">
        <v>0.12439999729394913</v>
      </c>
      <c r="D114" s="64">
        <v>0.10109999775886536</v>
      </c>
      <c r="E114" s="64">
        <v>5.9900000691413879E-2</v>
      </c>
      <c r="F114" s="64">
        <v>9.2000000178813934E-2</v>
      </c>
      <c r="G114" s="64">
        <v>0.11169999837875366</v>
      </c>
      <c r="H114" s="64">
        <v>0.17409999668598175</v>
      </c>
      <c r="I114" s="64">
        <v>0.1898999959230423</v>
      </c>
      <c r="J114" s="64">
        <v>0.20039999485015869</v>
      </c>
      <c r="K114" s="64">
        <v>5.5399999022483826E-2</v>
      </c>
      <c r="L114" s="64">
        <v>0.15029999613761902</v>
      </c>
      <c r="M114" s="64">
        <v>0.14720000326633453</v>
      </c>
    </row>
    <row r="115" spans="1:13" x14ac:dyDescent="0.3">
      <c r="A115" s="67" t="s">
        <v>56</v>
      </c>
      <c r="B115" s="64">
        <v>0.12030000239610672</v>
      </c>
      <c r="C115" s="64">
        <v>0.12179999798536301</v>
      </c>
      <c r="D115" s="64">
        <v>0.11270000040531158</v>
      </c>
      <c r="E115" s="64">
        <v>5.4400000721216202E-2</v>
      </c>
      <c r="F115" s="64">
        <v>7.2499997913837433E-2</v>
      </c>
      <c r="G115" s="64">
        <v>7.6300002634525299E-2</v>
      </c>
      <c r="H115" s="64">
        <v>0.2117999941110611</v>
      </c>
      <c r="I115" s="64">
        <v>0.20299999415874481</v>
      </c>
      <c r="J115" s="64">
        <v>0.1851000040769577</v>
      </c>
      <c r="K115" s="64">
        <v>5.9200000017881393E-2</v>
      </c>
      <c r="L115" s="64">
        <v>0.18389999866485596</v>
      </c>
      <c r="M115" s="64">
        <v>0.15250000357627869</v>
      </c>
    </row>
    <row r="116" spans="1:13" x14ac:dyDescent="0.3">
      <c r="A116" s="67" t="s">
        <v>57</v>
      </c>
      <c r="B116" s="64">
        <v>0.11429999768733978</v>
      </c>
      <c r="C116" s="64">
        <v>0.15289999544620514</v>
      </c>
      <c r="D116" s="64">
        <v>0.13040000200271606</v>
      </c>
      <c r="E116" s="64">
        <v>5.4900001734495163E-2</v>
      </c>
      <c r="F116" s="64">
        <v>7.1099996566772461E-2</v>
      </c>
      <c r="G116" s="64">
        <v>0.10989999771118164</v>
      </c>
      <c r="H116" s="64">
        <v>0.2304999977350235</v>
      </c>
      <c r="I116" s="64">
        <v>0.20669999718666077</v>
      </c>
      <c r="J116" s="64">
        <v>0.2249000072479248</v>
      </c>
      <c r="K116" s="64">
        <v>5.5799998342990875E-2</v>
      </c>
      <c r="L116" s="64">
        <v>0.2101999968290329</v>
      </c>
      <c r="M116" s="64">
        <v>0.19429999589920044</v>
      </c>
    </row>
    <row r="117" spans="1:13" x14ac:dyDescent="0.3">
      <c r="A117" s="67" t="s">
        <v>58</v>
      </c>
      <c r="B117" s="64">
        <v>0.18840000033378601</v>
      </c>
      <c r="C117" s="64">
        <v>0.14859999716281891</v>
      </c>
      <c r="D117" s="64">
        <v>0.17139999568462372</v>
      </c>
      <c r="E117" s="64">
        <v>5.5700000375509262E-2</v>
      </c>
      <c r="F117" s="64">
        <v>0.17560000717639923</v>
      </c>
      <c r="G117" s="64">
        <v>0.14669999480247498</v>
      </c>
      <c r="H117" s="64">
        <v>9.9699996411800385E-2</v>
      </c>
      <c r="I117" s="64">
        <v>9.5799997448921204E-2</v>
      </c>
      <c r="J117" s="64">
        <v>0.10830000042915344</v>
      </c>
      <c r="K117" s="64">
        <v>0.14319999516010284</v>
      </c>
      <c r="L117" s="64">
        <v>0.11519999802112579</v>
      </c>
      <c r="M117" s="64">
        <v>0.16869999468326569</v>
      </c>
    </row>
    <row r="118" spans="1:13" x14ac:dyDescent="0.3">
      <c r="A118" s="67" t="s">
        <v>59</v>
      </c>
      <c r="B118" s="64">
        <v>0.21400000154972076</v>
      </c>
      <c r="C118" s="64">
        <v>0.17180000245571136</v>
      </c>
      <c r="D118" s="64">
        <v>0.18950000405311584</v>
      </c>
      <c r="E118" s="64">
        <v>6.4800001680850983E-2</v>
      </c>
      <c r="F118" s="64">
        <v>0.15919999778270721</v>
      </c>
      <c r="G118" s="64">
        <v>0.15070000290870667</v>
      </c>
      <c r="H118" s="64">
        <v>9.1899998486042023E-2</v>
      </c>
      <c r="I118" s="64">
        <v>8.2299999892711639E-2</v>
      </c>
      <c r="J118" s="64">
        <v>0.10069999843835831</v>
      </c>
      <c r="K118" s="64">
        <v>0.16629999876022339</v>
      </c>
      <c r="L118" s="64">
        <v>0.11400000005960464</v>
      </c>
      <c r="M118" s="64">
        <v>0.15649999678134918</v>
      </c>
    </row>
    <row r="119" spans="1:13" x14ac:dyDescent="0.3">
      <c r="A119" s="67" t="s">
        <v>60</v>
      </c>
      <c r="B119" s="64">
        <v>0.20800000429153442</v>
      </c>
      <c r="C119" s="64">
        <v>0.15039999783039093</v>
      </c>
      <c r="D119" s="64">
        <v>0.17059999704360962</v>
      </c>
      <c r="E119" s="64">
        <v>5.3199999034404755E-2</v>
      </c>
      <c r="F119" s="64">
        <v>0.13580000400543213</v>
      </c>
      <c r="G119" s="64">
        <v>0.12030000239610672</v>
      </c>
      <c r="H119" s="64">
        <v>0.10209999978542328</v>
      </c>
      <c r="I119" s="64">
        <v>9.3999996781349182E-2</v>
      </c>
      <c r="J119" s="64">
        <v>0.12489999830722809</v>
      </c>
      <c r="K119" s="64">
        <v>0.15099999308586121</v>
      </c>
      <c r="L119" s="64">
        <v>0.11079999804496765</v>
      </c>
      <c r="M119" s="64">
        <v>0.15279999375343323</v>
      </c>
    </row>
    <row r="120" spans="1:13" x14ac:dyDescent="0.3">
      <c r="A120" s="67" t="s">
        <v>61</v>
      </c>
      <c r="B120" s="64">
        <v>0.25440001487731934</v>
      </c>
      <c r="C120" s="64">
        <v>0.20630000531673431</v>
      </c>
      <c r="D120" s="64">
        <v>0.20110000669956207</v>
      </c>
      <c r="E120" s="64">
        <v>5.5700000375509262E-2</v>
      </c>
      <c r="F120" s="64">
        <v>0.20110000669956207</v>
      </c>
      <c r="G120" s="64">
        <v>0.13709999620914459</v>
      </c>
      <c r="H120" s="64">
        <v>0.12030000239610672</v>
      </c>
      <c r="I120" s="64">
        <v>0.10119999945163727</v>
      </c>
      <c r="J120" s="64">
        <v>0.1518000066280365</v>
      </c>
      <c r="K120" s="64">
        <v>0.20819999277591705</v>
      </c>
      <c r="L120" s="64">
        <v>0.14839999377727509</v>
      </c>
      <c r="M120" s="64">
        <v>0.21170000731945038</v>
      </c>
    </row>
    <row r="124" spans="1:13" x14ac:dyDescent="0.3">
      <c r="A124" s="64" t="s">
        <v>92</v>
      </c>
      <c r="B124" s="66" t="s">
        <v>93</v>
      </c>
    </row>
    <row r="128" spans="1:13" x14ac:dyDescent="0.3">
      <c r="A128" t="s">
        <v>20</v>
      </c>
      <c r="E128" t="s">
        <v>21</v>
      </c>
    </row>
    <row r="129" spans="1:9" x14ac:dyDescent="0.3">
      <c r="A129" t="s">
        <v>22</v>
      </c>
      <c r="E129" t="s">
        <v>23</v>
      </c>
      <c r="I129" t="s">
        <v>24</v>
      </c>
    </row>
    <row r="130" spans="1:9" x14ac:dyDescent="0.3">
      <c r="A130" t="s">
        <v>25</v>
      </c>
      <c r="E130" t="s">
        <v>26</v>
      </c>
    </row>
    <row r="132" spans="1:9" x14ac:dyDescent="0.3">
      <c r="A132" t="s">
        <v>27</v>
      </c>
      <c r="B132" s="4">
        <v>43816</v>
      </c>
    </row>
    <row r="133" spans="1:9" x14ac:dyDescent="0.3">
      <c r="A133" t="s">
        <v>28</v>
      </c>
      <c r="B133" s="5" t="s">
        <v>123</v>
      </c>
    </row>
    <row r="136" spans="1:9" x14ac:dyDescent="0.3">
      <c r="A136" t="s">
        <v>30</v>
      </c>
      <c r="E136" t="s">
        <v>31</v>
      </c>
    </row>
    <row r="137" spans="1:9" x14ac:dyDescent="0.3">
      <c r="A137" t="s">
        <v>32</v>
      </c>
      <c r="E137" t="s">
        <v>33</v>
      </c>
    </row>
    <row r="138" spans="1:9" x14ac:dyDescent="0.3">
      <c r="A138" t="s">
        <v>34</v>
      </c>
      <c r="E138" t="s">
        <v>84</v>
      </c>
    </row>
    <row r="139" spans="1:9" x14ac:dyDescent="0.3">
      <c r="A139" t="s">
        <v>36</v>
      </c>
    </row>
    <row r="142" spans="1:9" x14ac:dyDescent="0.3">
      <c r="A142" t="s">
        <v>37</v>
      </c>
    </row>
    <row r="143" spans="1:9" x14ac:dyDescent="0.3">
      <c r="A143" t="s">
        <v>38</v>
      </c>
      <c r="E143" t="s">
        <v>85</v>
      </c>
    </row>
    <row r="144" spans="1:9" x14ac:dyDescent="0.3">
      <c r="A144" t="s">
        <v>86</v>
      </c>
      <c r="E144">
        <v>420</v>
      </c>
      <c r="F144" t="s">
        <v>87</v>
      </c>
    </row>
    <row r="145" spans="1:13" x14ac:dyDescent="0.3">
      <c r="A145" t="s">
        <v>88</v>
      </c>
      <c r="E145">
        <v>9</v>
      </c>
      <c r="F145" t="s">
        <v>87</v>
      </c>
    </row>
    <row r="146" spans="1:13" x14ac:dyDescent="0.3">
      <c r="A146" t="s">
        <v>89</v>
      </c>
      <c r="E146">
        <v>25</v>
      </c>
    </row>
    <row r="147" spans="1:13" x14ac:dyDescent="0.3">
      <c r="A147" t="s">
        <v>44</v>
      </c>
      <c r="E147">
        <v>0</v>
      </c>
      <c r="F147" t="s">
        <v>43</v>
      </c>
    </row>
    <row r="148" spans="1:13" x14ac:dyDescent="0.3">
      <c r="A148" t="s">
        <v>47</v>
      </c>
      <c r="B148" s="5" t="s">
        <v>124</v>
      </c>
    </row>
    <row r="150" spans="1:13" x14ac:dyDescent="0.3">
      <c r="B150" t="s">
        <v>125</v>
      </c>
    </row>
    <row r="151" spans="1:13" x14ac:dyDescent="0.3">
      <c r="A151" s="6" t="s">
        <v>53</v>
      </c>
      <c r="B151" s="6">
        <v>1</v>
      </c>
      <c r="C151" s="6">
        <v>2</v>
      </c>
      <c r="D151" s="6">
        <v>3</v>
      </c>
      <c r="E151" s="6">
        <v>4</v>
      </c>
      <c r="F151" s="6">
        <v>5</v>
      </c>
      <c r="G151" s="6">
        <v>6</v>
      </c>
      <c r="H151" s="6">
        <v>7</v>
      </c>
      <c r="I151" s="6">
        <v>8</v>
      </c>
      <c r="J151" s="6">
        <v>9</v>
      </c>
      <c r="K151" s="6">
        <v>10</v>
      </c>
      <c r="L151" s="6">
        <v>11</v>
      </c>
      <c r="M151" s="6">
        <v>12</v>
      </c>
    </row>
    <row r="152" spans="1:13" x14ac:dyDescent="0.3">
      <c r="A152" s="6" t="s">
        <v>54</v>
      </c>
      <c r="B152">
        <v>0.11909999698400497</v>
      </c>
      <c r="C152">
        <v>0.12020000070333481</v>
      </c>
      <c r="D152">
        <v>0.11289999634027481</v>
      </c>
      <c r="E152">
        <v>5.8499999344348907E-2</v>
      </c>
      <c r="F152">
        <v>9.1300003230571747E-2</v>
      </c>
      <c r="G152">
        <v>0.1168999969959259</v>
      </c>
      <c r="H152">
        <v>0.16699999570846558</v>
      </c>
      <c r="I152">
        <v>0.1956000030040741</v>
      </c>
      <c r="J152">
        <v>0.20949999988079071</v>
      </c>
      <c r="K152">
        <v>5.6499999016523361E-2</v>
      </c>
      <c r="L152">
        <v>0.15889999270439148</v>
      </c>
      <c r="M152">
        <v>0.14720000326633453</v>
      </c>
    </row>
    <row r="153" spans="1:13" x14ac:dyDescent="0.3">
      <c r="A153" s="6" t="s">
        <v>55</v>
      </c>
      <c r="B153">
        <v>0.11439999938011169</v>
      </c>
      <c r="C153">
        <v>0.12330000102519989</v>
      </c>
      <c r="D153">
        <v>9.9500000476837158E-2</v>
      </c>
      <c r="E153">
        <v>5.8899998664855957E-2</v>
      </c>
      <c r="F153">
        <v>9.0400002896785736E-2</v>
      </c>
      <c r="G153">
        <v>0.11029999703168869</v>
      </c>
      <c r="H153">
        <v>0.17219999432563782</v>
      </c>
      <c r="I153">
        <v>0.18880000710487366</v>
      </c>
      <c r="J153">
        <v>0.19879999756813049</v>
      </c>
      <c r="K153">
        <v>5.469999834895134E-2</v>
      </c>
      <c r="L153">
        <v>0.14800000190734863</v>
      </c>
      <c r="M153">
        <v>0.14519999921321869</v>
      </c>
    </row>
    <row r="154" spans="1:13" x14ac:dyDescent="0.3">
      <c r="A154" s="6" t="s">
        <v>56</v>
      </c>
      <c r="B154">
        <v>0.11879999935626984</v>
      </c>
      <c r="C154">
        <v>0.12060000002384186</v>
      </c>
      <c r="D154">
        <v>0.1111999973654747</v>
      </c>
      <c r="E154">
        <v>5.3500000387430191E-2</v>
      </c>
      <c r="F154">
        <v>7.0699997246265411E-2</v>
      </c>
      <c r="G154">
        <v>7.4699997901916504E-2</v>
      </c>
      <c r="H154">
        <v>0.20980000495910645</v>
      </c>
      <c r="I154">
        <v>0.2012999951839447</v>
      </c>
      <c r="J154">
        <v>0.18320000171661377</v>
      </c>
      <c r="K154">
        <v>5.8299999684095383E-2</v>
      </c>
      <c r="L154">
        <v>0.18189999461174011</v>
      </c>
      <c r="M154">
        <v>0.15070000290870667</v>
      </c>
    </row>
    <row r="155" spans="1:13" x14ac:dyDescent="0.3">
      <c r="A155" s="6" t="s">
        <v>57</v>
      </c>
      <c r="B155">
        <v>0.11309999972581863</v>
      </c>
      <c r="C155">
        <v>0.15170000493526459</v>
      </c>
      <c r="D155">
        <v>0.12809999287128448</v>
      </c>
      <c r="E155">
        <v>5.4000001400709152E-2</v>
      </c>
      <c r="F155">
        <v>6.9600000977516174E-2</v>
      </c>
      <c r="G155">
        <v>0.1080000028014183</v>
      </c>
      <c r="H155">
        <v>0.22869999706745148</v>
      </c>
      <c r="I155">
        <v>0.20559999346733093</v>
      </c>
      <c r="J155">
        <v>0.22349999845027924</v>
      </c>
      <c r="K155">
        <v>5.5700000375509262E-2</v>
      </c>
      <c r="L155">
        <v>0.20790000259876251</v>
      </c>
      <c r="M155">
        <v>0.19259999692440033</v>
      </c>
    </row>
    <row r="156" spans="1:13" x14ac:dyDescent="0.3">
      <c r="A156" s="6" t="s">
        <v>58</v>
      </c>
      <c r="B156">
        <v>0.18680000305175781</v>
      </c>
      <c r="C156">
        <v>0.14720000326633453</v>
      </c>
      <c r="D156">
        <v>0.16930000483989716</v>
      </c>
      <c r="E156">
        <v>5.4800000041723251E-2</v>
      </c>
      <c r="F156">
        <v>0.17350000143051147</v>
      </c>
      <c r="G156">
        <v>0.14499999582767487</v>
      </c>
      <c r="H156">
        <v>9.8099999129772186E-2</v>
      </c>
      <c r="I156">
        <v>9.4099998474121094E-2</v>
      </c>
      <c r="J156">
        <v>0.10660000145435333</v>
      </c>
      <c r="K156">
        <v>0.14180000126361847</v>
      </c>
      <c r="L156">
        <v>0.11349999904632568</v>
      </c>
      <c r="M156">
        <v>0.16769999265670776</v>
      </c>
    </row>
    <row r="157" spans="1:13" x14ac:dyDescent="0.3">
      <c r="A157" s="6" t="s">
        <v>59</v>
      </c>
      <c r="B157">
        <v>0.21199999749660492</v>
      </c>
      <c r="C157">
        <v>0.17049999535083771</v>
      </c>
      <c r="D157">
        <v>0.18719999492168427</v>
      </c>
      <c r="E157">
        <v>6.3100002706050873E-2</v>
      </c>
      <c r="F157">
        <v>0.15430000424385071</v>
      </c>
      <c r="G157">
        <v>0.14970000088214874</v>
      </c>
      <c r="H157">
        <v>8.9699998497962952E-2</v>
      </c>
      <c r="I157">
        <v>8.0499999225139618E-2</v>
      </c>
      <c r="J157">
        <v>9.8499998450279236E-2</v>
      </c>
      <c r="K157">
        <v>0.16490000486373901</v>
      </c>
      <c r="L157">
        <v>0.11089999973773956</v>
      </c>
      <c r="M157">
        <v>0.15510000288486481</v>
      </c>
    </row>
    <row r="158" spans="1:13" x14ac:dyDescent="0.3">
      <c r="A158" s="6" t="s">
        <v>60</v>
      </c>
      <c r="B158">
        <v>0.20690000057220459</v>
      </c>
      <c r="C158">
        <v>0.14920000731945038</v>
      </c>
      <c r="D158">
        <v>0.16850000619888306</v>
      </c>
      <c r="E158">
        <v>5.2499998360872269E-2</v>
      </c>
      <c r="F158">
        <v>0.13680000603199005</v>
      </c>
      <c r="G158">
        <v>0.1185000017285347</v>
      </c>
      <c r="H158">
        <v>0.10040000081062317</v>
      </c>
      <c r="I158">
        <v>9.2299997806549072E-2</v>
      </c>
      <c r="J158">
        <v>0.1234000027179718</v>
      </c>
      <c r="K158">
        <v>0.1492999941110611</v>
      </c>
      <c r="L158">
        <v>0.10869999974966049</v>
      </c>
      <c r="M158">
        <v>0.15219999849796295</v>
      </c>
    </row>
    <row r="159" spans="1:13" x14ac:dyDescent="0.3">
      <c r="A159" s="6" t="s">
        <v>61</v>
      </c>
      <c r="B159">
        <v>0.25339999794960022</v>
      </c>
      <c r="C159">
        <v>0.20559999346733093</v>
      </c>
      <c r="D159">
        <v>0.20029999315738678</v>
      </c>
      <c r="E159">
        <v>5.4400000721216202E-2</v>
      </c>
      <c r="F159">
        <v>0.19949999451637268</v>
      </c>
      <c r="G159">
        <v>0.13539999723434448</v>
      </c>
      <c r="H159">
        <v>0.11879999935626984</v>
      </c>
      <c r="I159">
        <v>9.9899999797344208E-2</v>
      </c>
      <c r="J159">
        <v>0.14910000562667847</v>
      </c>
      <c r="K159">
        <v>0.20690000057220459</v>
      </c>
      <c r="L159">
        <v>0.1460999995470047</v>
      </c>
      <c r="M159">
        <v>0.20990000665187836</v>
      </c>
    </row>
    <row r="163" spans="1:9" x14ac:dyDescent="0.3">
      <c r="A163" t="s">
        <v>20</v>
      </c>
      <c r="E163" t="s">
        <v>21</v>
      </c>
    </row>
    <row r="164" spans="1:9" x14ac:dyDescent="0.3">
      <c r="A164" t="s">
        <v>22</v>
      </c>
      <c r="E164" t="s">
        <v>23</v>
      </c>
      <c r="I164" t="s">
        <v>24</v>
      </c>
    </row>
    <row r="165" spans="1:9" x14ac:dyDescent="0.3">
      <c r="A165" t="s">
        <v>25</v>
      </c>
      <c r="E165" t="s">
        <v>26</v>
      </c>
    </row>
    <row r="167" spans="1:9" x14ac:dyDescent="0.3">
      <c r="A167" t="s">
        <v>27</v>
      </c>
      <c r="B167" s="4">
        <v>43816</v>
      </c>
    </row>
    <row r="168" spans="1:9" x14ac:dyDescent="0.3">
      <c r="A168" t="s">
        <v>28</v>
      </c>
      <c r="B168" s="5" t="s">
        <v>94</v>
      </c>
    </row>
    <row r="171" spans="1:9" x14ac:dyDescent="0.3">
      <c r="A171" t="s">
        <v>30</v>
      </c>
      <c r="E171" t="s">
        <v>31</v>
      </c>
    </row>
    <row r="172" spans="1:9" x14ac:dyDescent="0.3">
      <c r="A172" t="s">
        <v>32</v>
      </c>
      <c r="E172" t="s">
        <v>33</v>
      </c>
    </row>
    <row r="173" spans="1:9" x14ac:dyDescent="0.3">
      <c r="A173" t="s">
        <v>34</v>
      </c>
      <c r="E173" t="s">
        <v>84</v>
      </c>
    </row>
    <row r="174" spans="1:9" x14ac:dyDescent="0.3">
      <c r="A174" t="s">
        <v>36</v>
      </c>
    </row>
    <row r="177" spans="1:13" x14ac:dyDescent="0.3">
      <c r="A177" t="s">
        <v>37</v>
      </c>
    </row>
    <row r="178" spans="1:13" x14ac:dyDescent="0.3">
      <c r="A178" t="s">
        <v>38</v>
      </c>
      <c r="E178" t="s">
        <v>85</v>
      </c>
    </row>
    <row r="179" spans="1:13" x14ac:dyDescent="0.3">
      <c r="A179" t="s">
        <v>86</v>
      </c>
      <c r="E179">
        <v>420</v>
      </c>
      <c r="F179" t="s">
        <v>87</v>
      </c>
    </row>
    <row r="180" spans="1:13" x14ac:dyDescent="0.3">
      <c r="A180" t="s">
        <v>88</v>
      </c>
      <c r="E180">
        <v>9</v>
      </c>
      <c r="F180" t="s">
        <v>87</v>
      </c>
    </row>
    <row r="181" spans="1:13" x14ac:dyDescent="0.3">
      <c r="A181" t="s">
        <v>89</v>
      </c>
      <c r="E181">
        <v>25</v>
      </c>
    </row>
    <row r="182" spans="1:13" x14ac:dyDescent="0.3">
      <c r="A182" t="s">
        <v>44</v>
      </c>
      <c r="E182">
        <v>0</v>
      </c>
      <c r="F182" t="s">
        <v>43</v>
      </c>
    </row>
    <row r="183" spans="1:13" x14ac:dyDescent="0.3">
      <c r="A183" t="s">
        <v>47</v>
      </c>
      <c r="B183" s="5" t="s">
        <v>95</v>
      </c>
    </row>
    <row r="185" spans="1:13" x14ac:dyDescent="0.3">
      <c r="B185" t="s">
        <v>96</v>
      </c>
    </row>
    <row r="186" spans="1:13" x14ac:dyDescent="0.3">
      <c r="A186" s="6" t="s">
        <v>53</v>
      </c>
      <c r="B186" s="6">
        <v>1</v>
      </c>
      <c r="C186" s="6">
        <v>2</v>
      </c>
      <c r="D186" s="6">
        <v>3</v>
      </c>
      <c r="E186" s="6">
        <v>4</v>
      </c>
      <c r="F186" s="6">
        <v>5</v>
      </c>
      <c r="G186" s="6">
        <v>6</v>
      </c>
      <c r="H186" s="6">
        <v>7</v>
      </c>
      <c r="I186" s="6">
        <v>8</v>
      </c>
      <c r="J186" s="6">
        <v>9</v>
      </c>
      <c r="K186" s="6">
        <v>10</v>
      </c>
      <c r="L186" s="6">
        <v>11</v>
      </c>
      <c r="M186" s="6">
        <v>12</v>
      </c>
    </row>
    <row r="187" spans="1:13" x14ac:dyDescent="0.3">
      <c r="A187" s="6" t="s">
        <v>54</v>
      </c>
      <c r="B187">
        <v>0.12470000237226486</v>
      </c>
      <c r="C187">
        <v>0.12169999629259109</v>
      </c>
      <c r="D187">
        <v>0.11630000174045563</v>
      </c>
      <c r="E187">
        <v>6.0499999672174454E-2</v>
      </c>
      <c r="F187">
        <v>9.4599999487400055E-2</v>
      </c>
      <c r="G187">
        <v>0.12099999934434891</v>
      </c>
      <c r="H187">
        <v>0.17020000517368317</v>
      </c>
      <c r="I187">
        <v>0.19720000028610229</v>
      </c>
      <c r="J187">
        <v>0.21269999444484711</v>
      </c>
      <c r="K187">
        <v>5.8899998664855957E-2</v>
      </c>
      <c r="L187">
        <v>0.16179999709129333</v>
      </c>
      <c r="M187">
        <v>0.15019999444484711</v>
      </c>
    </row>
    <row r="188" spans="1:13" x14ac:dyDescent="0.3">
      <c r="A188" s="6" t="s">
        <v>55</v>
      </c>
      <c r="B188">
        <v>0.11999999731779099</v>
      </c>
      <c r="C188">
        <v>0.1265999972820282</v>
      </c>
      <c r="D188">
        <v>0.10419999808073044</v>
      </c>
      <c r="E188">
        <v>6.210000067949295E-2</v>
      </c>
      <c r="F188">
        <v>9.4899997115135193E-2</v>
      </c>
      <c r="G188">
        <v>0.11450000107288361</v>
      </c>
      <c r="H188">
        <v>0.17730000615119934</v>
      </c>
      <c r="I188">
        <v>0.19249999523162842</v>
      </c>
      <c r="J188">
        <v>0.20340000092983246</v>
      </c>
      <c r="K188">
        <v>5.7199999690055847E-2</v>
      </c>
      <c r="L188">
        <v>0.15410000085830688</v>
      </c>
      <c r="M188">
        <v>0.15029999613761902</v>
      </c>
    </row>
    <row r="189" spans="1:13" x14ac:dyDescent="0.3">
      <c r="A189" s="6" t="s">
        <v>56</v>
      </c>
      <c r="B189">
        <v>0.12349999696016312</v>
      </c>
      <c r="C189">
        <v>0.12439999729394913</v>
      </c>
      <c r="D189">
        <v>0.11559999734163284</v>
      </c>
      <c r="E189">
        <v>5.6200001388788223E-2</v>
      </c>
      <c r="F189">
        <v>7.5699999928474426E-2</v>
      </c>
      <c r="G189">
        <v>7.9499997198581696E-2</v>
      </c>
      <c r="H189">
        <v>0.21520000696182251</v>
      </c>
      <c r="I189">
        <v>0.20530000329017639</v>
      </c>
      <c r="J189">
        <v>0.18819999694824219</v>
      </c>
      <c r="K189">
        <v>6.120000034570694E-2</v>
      </c>
      <c r="L189">
        <v>0.18690000474452972</v>
      </c>
      <c r="M189">
        <v>0.15590000152587891</v>
      </c>
    </row>
    <row r="190" spans="1:13" x14ac:dyDescent="0.3">
      <c r="A190" s="6" t="s">
        <v>57</v>
      </c>
      <c r="B190">
        <v>0.11720000207424164</v>
      </c>
      <c r="C190">
        <v>0.15559999644756317</v>
      </c>
      <c r="D190">
        <v>0.13459999859333038</v>
      </c>
      <c r="E190">
        <v>5.7100001722574234E-2</v>
      </c>
      <c r="F190">
        <v>7.4100002646446228E-2</v>
      </c>
      <c r="G190">
        <v>0.11400000005960464</v>
      </c>
      <c r="H190">
        <v>0.23409999907016754</v>
      </c>
      <c r="I190">
        <v>0.20949999988079071</v>
      </c>
      <c r="J190">
        <v>0.22789999842643738</v>
      </c>
      <c r="K190">
        <v>5.7300001382827759E-2</v>
      </c>
      <c r="L190">
        <v>0.21469999849796295</v>
      </c>
      <c r="M190">
        <v>0.19769999384880066</v>
      </c>
    </row>
    <row r="191" spans="1:13" x14ac:dyDescent="0.3">
      <c r="A191" s="6" t="s">
        <v>58</v>
      </c>
      <c r="B191">
        <v>0.19189999997615814</v>
      </c>
      <c r="C191">
        <v>0.15150000154972076</v>
      </c>
      <c r="D191">
        <v>0.17550000548362732</v>
      </c>
      <c r="E191">
        <v>5.7900000363588333E-2</v>
      </c>
      <c r="F191">
        <v>0.17980000376701355</v>
      </c>
      <c r="G191">
        <v>0.15070000290870667</v>
      </c>
      <c r="H191">
        <v>0.10289999842643738</v>
      </c>
      <c r="I191">
        <v>9.920000284910202E-2</v>
      </c>
      <c r="J191">
        <v>0.11159999668598175</v>
      </c>
      <c r="K191">
        <v>0.1460999995470047</v>
      </c>
      <c r="L191">
        <v>0.11879999935626984</v>
      </c>
      <c r="M191">
        <v>0.17100000381469727</v>
      </c>
    </row>
    <row r="192" spans="1:13" x14ac:dyDescent="0.3">
      <c r="A192" s="6" t="s">
        <v>59</v>
      </c>
      <c r="B192">
        <v>0.21809999644756317</v>
      </c>
      <c r="C192">
        <v>0.17520000040531158</v>
      </c>
      <c r="D192">
        <v>0.1940000057220459</v>
      </c>
      <c r="E192">
        <v>6.8300001323223114E-2</v>
      </c>
      <c r="F192">
        <v>0.16850000619888306</v>
      </c>
      <c r="G192">
        <v>0.15399999916553497</v>
      </c>
      <c r="H192">
        <v>9.7300000488758087E-2</v>
      </c>
      <c r="I192">
        <v>8.6000002920627594E-2</v>
      </c>
      <c r="J192">
        <v>0.10480000078678131</v>
      </c>
      <c r="K192">
        <v>0.16969999670982361</v>
      </c>
      <c r="L192">
        <v>0.12099999934434891</v>
      </c>
      <c r="M192">
        <v>0.15999999642372131</v>
      </c>
    </row>
    <row r="193" spans="1:13" x14ac:dyDescent="0.3">
      <c r="A193" s="6" t="s">
        <v>60</v>
      </c>
      <c r="B193">
        <v>0.21119999885559082</v>
      </c>
      <c r="C193">
        <v>0.15379999577999115</v>
      </c>
      <c r="D193">
        <v>0.17550000548362732</v>
      </c>
      <c r="E193">
        <v>5.5700000375509262E-2</v>
      </c>
      <c r="F193">
        <v>0.1363999992609024</v>
      </c>
      <c r="G193">
        <v>0.12460000067949295</v>
      </c>
      <c r="H193">
        <v>0.10620000213384628</v>
      </c>
      <c r="I193">
        <v>9.8099999129772186E-2</v>
      </c>
      <c r="J193">
        <v>0.12860000133514404</v>
      </c>
      <c r="K193">
        <v>0.15510000288486481</v>
      </c>
      <c r="L193">
        <v>0.1160999983549118</v>
      </c>
      <c r="M193">
        <v>0.15530000627040863</v>
      </c>
    </row>
    <row r="194" spans="1:13" x14ac:dyDescent="0.3">
      <c r="A194" s="6" t="s">
        <v>61</v>
      </c>
      <c r="B194">
        <v>0.25780001282691956</v>
      </c>
      <c r="C194">
        <v>0.20919999480247498</v>
      </c>
      <c r="D194">
        <v>0.20360000431537628</v>
      </c>
      <c r="E194">
        <v>5.7500001043081284E-2</v>
      </c>
      <c r="F194">
        <v>0.20499999821186066</v>
      </c>
      <c r="G194">
        <v>0.14079999923706055</v>
      </c>
      <c r="H194">
        <v>0.12409999966621399</v>
      </c>
      <c r="I194">
        <v>0.1039000004529953</v>
      </c>
      <c r="J194">
        <v>0.15639999508857727</v>
      </c>
      <c r="K194">
        <v>0.21170000731945038</v>
      </c>
      <c r="L194">
        <v>0.15299999713897705</v>
      </c>
      <c r="M194">
        <v>0.21629999577999115</v>
      </c>
    </row>
    <row r="198" spans="1:13" x14ac:dyDescent="0.3">
      <c r="A198" t="s">
        <v>92</v>
      </c>
      <c r="B198" s="5" t="s">
        <v>97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GLuc</vt:lpstr>
      <vt:lpstr>GLuc1</vt:lpstr>
      <vt:lpstr>GLuc2</vt:lpstr>
      <vt:lpstr>GLuc3</vt:lpstr>
      <vt:lpstr>Gluc4</vt:lpstr>
      <vt:lpstr>GLuc5</vt:lpstr>
      <vt:lpstr>GLuc6</vt:lpstr>
      <vt:lpstr>GLuc7</vt:lpstr>
      <vt:lpstr>BGal</vt:lpstr>
      <vt:lpstr>qPCR</vt:lpstr>
      <vt:lpstr>MTT</vt:lpstr>
      <vt:lpstr>Flow Cyt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Kałafut</dc:creator>
  <cp:lastModifiedBy>admin</cp:lastModifiedBy>
  <dcterms:created xsi:type="dcterms:W3CDTF">2015-06-05T18:19:34Z</dcterms:created>
  <dcterms:modified xsi:type="dcterms:W3CDTF">2021-03-05T12:07:15Z</dcterms:modified>
</cp:coreProperties>
</file>